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marina/Desktop/фонд/"/>
    </mc:Choice>
  </mc:AlternateContent>
  <xr:revisionPtr revIDLastSave="0" documentId="8_{383E50D7-5FE1-014D-9368-C5CCADBD0BCA}" xr6:coauthVersionLast="47" xr6:coauthVersionMax="47" xr10:uidLastSave="{00000000-0000-0000-0000-000000000000}"/>
  <bookViews>
    <workbookView showSheetTabs="0" xWindow="0" yWindow="500" windowWidth="23260" windowHeight="12580" tabRatio="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1" l="1"/>
  <c r="D68" i="1" s="1"/>
  <c r="E58" i="1"/>
  <c r="E68" i="1" s="1"/>
  <c r="F58" i="1"/>
  <c r="D45" i="1"/>
  <c r="D67" i="1" s="1"/>
  <c r="E45" i="1"/>
  <c r="E67" i="1" s="1"/>
  <c r="F45" i="1"/>
  <c r="D33" i="1"/>
  <c r="D66" i="1" s="1"/>
  <c r="E33" i="1"/>
  <c r="E66" i="1" s="1"/>
  <c r="F33" i="1"/>
  <c r="D18" i="1"/>
  <c r="D65" i="1" s="1"/>
  <c r="E18" i="1"/>
  <c r="E65" i="1" s="1"/>
  <c r="F18" i="1"/>
  <c r="D64" i="1" l="1"/>
  <c r="F68" i="1"/>
  <c r="F67" i="1"/>
  <c r="E64" i="1"/>
  <c r="F66" i="1"/>
  <c r="F65" i="1"/>
  <c r="F64" i="1" l="1"/>
</calcChain>
</file>

<file path=xl/sharedStrings.xml><?xml version="1.0" encoding="utf-8"?>
<sst xmlns="http://schemas.openxmlformats.org/spreadsheetml/2006/main" count="122" uniqueCount="86">
  <si>
    <t>Факт</t>
  </si>
  <si>
    <t>Сумма нараст. с начала года</t>
  </si>
  <si>
    <t>План</t>
  </si>
  <si>
    <t>Откл.</t>
  </si>
  <si>
    <t xml:space="preserve"> </t>
  </si>
  <si>
    <t>1</t>
  </si>
  <si>
    <t>1.1</t>
  </si>
  <si>
    <t>2</t>
  </si>
  <si>
    <t>ОБЕСПЕЧЕНИЕ КОМФОРТНОЙ и БЕЗОПАСНОЙ СРЕДЫ в ЛИЦЕЕ</t>
  </si>
  <si>
    <t>2.5.2</t>
  </si>
  <si>
    <t>2.5.2.Расходы на ремонт и обсл. оргтехники</t>
  </si>
  <si>
    <t>ИТОГО</t>
  </si>
  <si>
    <t>РАСХОДЫ НА УПРАВЛЕНИЕ ФОНДОМ (АУП)</t>
  </si>
  <si>
    <t>Статья расходов</t>
  </si>
  <si>
    <t>1.1.Зарплата АУП</t>
  </si>
  <si>
    <t>1.2</t>
  </si>
  <si>
    <t>1.2.Начисления на ФОТ АУП</t>
  </si>
  <si>
    <t>1.3</t>
  </si>
  <si>
    <t>1.3.Расходы на обсл.СКБ Контур</t>
  </si>
  <si>
    <t>1.4</t>
  </si>
  <si>
    <t>1.4.Канцелярские расходы АУП</t>
  </si>
  <si>
    <t>1.5</t>
  </si>
  <si>
    <t>1.5.Расходы на обслуживание оргтехники АУП</t>
  </si>
  <si>
    <t>1.6</t>
  </si>
  <si>
    <t>1.6.Расходы на услуги банков</t>
  </si>
  <si>
    <t>1.7</t>
  </si>
  <si>
    <t>1.7.Непредвиденные расходы  АУП</t>
  </si>
  <si>
    <t>1.8</t>
  </si>
  <si>
    <t>1.8 Содержание сайта фонда</t>
  </si>
  <si>
    <t>2.1.1</t>
  </si>
  <si>
    <t>2.1.1.Услуги охранной фирмы</t>
  </si>
  <si>
    <t>2.3.</t>
  </si>
  <si>
    <t>ДМС учителей</t>
  </si>
  <si>
    <t>2.4.1</t>
  </si>
  <si>
    <t>2.4.1.Расходы на чистую воду</t>
  </si>
  <si>
    <t>2.4.2</t>
  </si>
  <si>
    <t>2.4.2 Расходы на обсл.питьевых фонтанчиков</t>
  </si>
  <si>
    <t>2.4.3</t>
  </si>
  <si>
    <t>2.4.3 др.хоз. расходы</t>
  </si>
  <si>
    <t>2.4.7</t>
  </si>
  <si>
    <t>2.4.7 расходы на уставную деятельность</t>
  </si>
  <si>
    <t>2.5.1</t>
  </si>
  <si>
    <t>2.5.1.Оплата интернет канала</t>
  </si>
  <si>
    <t>2.6.8</t>
  </si>
  <si>
    <t>2.6.8.Расходы на терр школы</t>
  </si>
  <si>
    <t>2.7.2</t>
  </si>
  <si>
    <t>2.7.2.Прочие непредвиденные</t>
  </si>
  <si>
    <t>3.1.1</t>
  </si>
  <si>
    <t>3.1.1 кафедра математики</t>
  </si>
  <si>
    <t>3.2.2</t>
  </si>
  <si>
    <t>3.2.2.Кафедра ЕН</t>
  </si>
  <si>
    <t>3.3.1</t>
  </si>
  <si>
    <t>3.3.1.Кафедра иностраннх языков</t>
  </si>
  <si>
    <t>3.4.1</t>
  </si>
  <si>
    <t>3.4.1.Кафедра гуманитарных наук</t>
  </si>
  <si>
    <t>3.5.1</t>
  </si>
  <si>
    <t>3.5.1.Межпредметная кафедра</t>
  </si>
  <si>
    <t>3.6.1</t>
  </si>
  <si>
    <t>3.6.1.Кафедра нач. образования</t>
  </si>
  <si>
    <t>3.9.1</t>
  </si>
  <si>
    <t>3.9.1. Кафедра физкультуры</t>
  </si>
  <si>
    <t>4.1</t>
  </si>
  <si>
    <t>4.1 Награждения победителей олимпиад</t>
  </si>
  <si>
    <t>4.2</t>
  </si>
  <si>
    <t>4.2. Организация общешкольных мероприятий</t>
  </si>
  <si>
    <t>4.2.3</t>
  </si>
  <si>
    <t>4.2.3.Школьный фестиваль</t>
  </si>
  <si>
    <t>4.3</t>
  </si>
  <si>
    <t>4.3. Оформление мероприятий</t>
  </si>
  <si>
    <t>4.5.</t>
  </si>
  <si>
    <t>4.4.Школьная газета АГА</t>
  </si>
  <si>
    <t>4.7</t>
  </si>
  <si>
    <t>4.7 Литературно-муз.концерты</t>
  </si>
  <si>
    <t>4.8.1</t>
  </si>
  <si>
    <t>Подписка</t>
  </si>
  <si>
    <t>4.9</t>
  </si>
  <si>
    <t>4.9. Спорт-оздоровит мероприятия (мед,кубки,форма)</t>
  </si>
  <si>
    <t>СОВЕРШЕНСТВОВАНИЕ УЧЕБНОГО ПРОЦЕССА</t>
  </si>
  <si>
    <t>3</t>
  </si>
  <si>
    <t>ГОРДИСЬ и ПОМНИ СВЯТО – ЧТО ТЫ из 130!</t>
  </si>
  <si>
    <t>4</t>
  </si>
  <si>
    <t>Итого расходов:</t>
  </si>
  <si>
    <t>Директор Фонда</t>
  </si>
  <si>
    <t xml:space="preserve">Бухгалтер Фонда </t>
  </si>
  <si>
    <t>Оперативный отчет за 2023 г.</t>
  </si>
  <si>
    <t>Смета расходов фонда за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</si>
</sst>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horizontal="left"/>
    </xf>
  </cellStyleXfs>
  <cellXfs count="27">
    <xf numFmtId="0" fontId="0" fillId="0" borderId="0" xfId="0" applyAlignment="1"/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/>
    <xf numFmtId="2" fontId="1" fillId="0" borderId="1" xfId="0" applyNumberFormat="1" applyFont="1" applyBorder="1" applyAlignment="1">
      <alignment horizontal="right" vertical="center"/>
    </xf>
    <xf numFmtId="0" fontId="4" fillId="0" borderId="0" xfId="0" applyFont="1" applyAlignment="1"/>
    <xf numFmtId="0" fontId="6" fillId="0" borderId="0" xfId="0" applyFont="1" applyAlignment="1">
      <alignment horizontal="right"/>
    </xf>
    <xf numFmtId="0" fontId="4" fillId="0" borderId="1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6"/>
  <sheetViews>
    <sheetView tabSelected="1" topLeftCell="A19" workbookViewId="0">
      <selection activeCell="J15" sqref="J15"/>
    </sheetView>
  </sheetViews>
  <sheetFormatPr baseColWidth="10" defaultColWidth="10.5" defaultRowHeight="11" x14ac:dyDescent="0.15"/>
  <cols>
    <col min="1" max="1" width="8.5" customWidth="1"/>
    <col min="2" max="2" width="30.5" customWidth="1"/>
    <col min="3" max="3" width="21.5" customWidth="1"/>
    <col min="4" max="4" width="15.5" customWidth="1"/>
    <col min="5" max="8" width="15.75" customWidth="1"/>
    <col min="9" max="9" width="16" customWidth="1"/>
  </cols>
  <sheetData>
    <row r="1" spans="1:9" ht="18" x14ac:dyDescent="0.15">
      <c r="A1" s="25" t="s">
        <v>84</v>
      </c>
      <c r="B1" s="25"/>
      <c r="C1" s="25"/>
      <c r="D1" s="25"/>
      <c r="E1" s="25"/>
      <c r="F1" s="25"/>
      <c r="G1" s="21"/>
      <c r="H1" s="21"/>
      <c r="I1" s="21"/>
    </row>
    <row r="4" spans="1:9" ht="16" x14ac:dyDescent="0.15">
      <c r="A4" s="26" t="s">
        <v>85</v>
      </c>
      <c r="B4" s="26"/>
      <c r="C4" s="26"/>
      <c r="D4" s="26"/>
      <c r="E4" s="26"/>
      <c r="F4" s="26"/>
      <c r="G4" s="20"/>
      <c r="H4" s="20"/>
      <c r="I4" s="20"/>
    </row>
    <row r="7" spans="1:9" ht="14" x14ac:dyDescent="0.15">
      <c r="A7" s="7" t="s">
        <v>12</v>
      </c>
    </row>
    <row r="8" spans="1:9" ht="13" x14ac:dyDescent="0.15">
      <c r="A8" s="22" t="s">
        <v>13</v>
      </c>
      <c r="B8" s="23"/>
      <c r="C8" s="24"/>
      <c r="D8" s="11" t="s">
        <v>1</v>
      </c>
      <c r="E8" s="11"/>
      <c r="F8" s="11"/>
    </row>
    <row r="9" spans="1:9" ht="13" x14ac:dyDescent="0.15">
      <c r="A9" s="11"/>
      <c r="B9" s="13"/>
      <c r="C9" s="14"/>
      <c r="D9" s="1" t="s">
        <v>2</v>
      </c>
      <c r="E9" s="1" t="s">
        <v>0</v>
      </c>
      <c r="F9" s="1" t="s">
        <v>3</v>
      </c>
    </row>
    <row r="10" spans="1:9" ht="13" x14ac:dyDescent="0.15">
      <c r="A10" s="3" t="s">
        <v>6</v>
      </c>
      <c r="B10" s="15" t="s">
        <v>14</v>
      </c>
      <c r="C10" s="16"/>
      <c r="D10" s="5">
        <v>650400</v>
      </c>
      <c r="E10" s="5">
        <v>573379.82999999996</v>
      </c>
      <c r="F10" s="5">
        <v>-77020.17</v>
      </c>
    </row>
    <row r="11" spans="1:9" ht="13" x14ac:dyDescent="0.15">
      <c r="A11" s="3" t="s">
        <v>15</v>
      </c>
      <c r="B11" s="15" t="s">
        <v>16</v>
      </c>
      <c r="C11" s="16"/>
      <c r="D11" s="5">
        <v>196421</v>
      </c>
      <c r="E11" s="5">
        <v>290940</v>
      </c>
      <c r="F11" s="5">
        <v>94519</v>
      </c>
    </row>
    <row r="12" spans="1:9" ht="13" x14ac:dyDescent="0.15">
      <c r="A12" s="3" t="s">
        <v>17</v>
      </c>
      <c r="B12" s="15" t="s">
        <v>18</v>
      </c>
      <c r="C12" s="16"/>
      <c r="D12" s="5">
        <v>9000</v>
      </c>
      <c r="E12" s="5">
        <v>8670</v>
      </c>
      <c r="F12" s="8">
        <v>-330</v>
      </c>
    </row>
    <row r="13" spans="1:9" ht="13" x14ac:dyDescent="0.15">
      <c r="A13" s="3" t="s">
        <v>19</v>
      </c>
      <c r="B13" s="15" t="s">
        <v>20</v>
      </c>
      <c r="C13" s="16"/>
      <c r="D13" s="5">
        <v>4000</v>
      </c>
      <c r="E13" s="5">
        <v>3398</v>
      </c>
      <c r="F13" s="8">
        <v>-602</v>
      </c>
    </row>
    <row r="14" spans="1:9" ht="13" x14ac:dyDescent="0.15">
      <c r="A14" s="3" t="s">
        <v>21</v>
      </c>
      <c r="B14" s="15" t="s">
        <v>22</v>
      </c>
      <c r="C14" s="16"/>
      <c r="D14" s="5">
        <v>6750</v>
      </c>
      <c r="E14" s="5">
        <v>6464</v>
      </c>
      <c r="F14" s="8">
        <v>-286</v>
      </c>
    </row>
    <row r="15" spans="1:9" ht="13" x14ac:dyDescent="0.15">
      <c r="A15" s="3" t="s">
        <v>23</v>
      </c>
      <c r="B15" s="15" t="s">
        <v>24</v>
      </c>
      <c r="C15" s="16"/>
      <c r="D15" s="5">
        <v>45000</v>
      </c>
      <c r="E15" s="5">
        <v>37933.440000000002</v>
      </c>
      <c r="F15" s="5">
        <v>-7066.56</v>
      </c>
    </row>
    <row r="16" spans="1:9" ht="13" x14ac:dyDescent="0.15">
      <c r="A16" s="3" t="s">
        <v>25</v>
      </c>
      <c r="B16" s="15" t="s">
        <v>26</v>
      </c>
      <c r="C16" s="16"/>
      <c r="D16" s="5">
        <v>5429</v>
      </c>
      <c r="E16" s="4" t="s">
        <v>4</v>
      </c>
      <c r="F16" s="5">
        <v>-5429</v>
      </c>
    </row>
    <row r="17" spans="1:6" ht="13" x14ac:dyDescent="0.15">
      <c r="A17" s="3" t="s">
        <v>27</v>
      </c>
      <c r="B17" s="15" t="s">
        <v>28</v>
      </c>
      <c r="C17" s="16"/>
      <c r="D17" s="5">
        <v>4000</v>
      </c>
      <c r="E17" s="5">
        <v>3000</v>
      </c>
      <c r="F17" s="5">
        <v>-1000</v>
      </c>
    </row>
    <row r="18" spans="1:6" ht="16" x14ac:dyDescent="0.15">
      <c r="A18" s="6"/>
      <c r="B18" s="17" t="s">
        <v>11</v>
      </c>
      <c r="C18" s="18"/>
      <c r="D18" s="2">
        <f>SUM(D10:D17)</f>
        <v>921000</v>
      </c>
      <c r="E18" s="2">
        <f>SUM(E10:E17)</f>
        <v>923785.27</v>
      </c>
      <c r="F18" s="2">
        <f>SUM(F10:F17)</f>
        <v>2785.2700000000004</v>
      </c>
    </row>
    <row r="20" spans="1:6" ht="14" x14ac:dyDescent="0.15">
      <c r="A20" s="7" t="s">
        <v>8</v>
      </c>
    </row>
    <row r="21" spans="1:6" ht="13" x14ac:dyDescent="0.15">
      <c r="A21" s="12" t="s">
        <v>13</v>
      </c>
      <c r="B21" s="13"/>
      <c r="C21" s="14"/>
      <c r="D21" s="11" t="s">
        <v>1</v>
      </c>
      <c r="E21" s="11"/>
      <c r="F21" s="11"/>
    </row>
    <row r="22" spans="1:6" ht="13" x14ac:dyDescent="0.15">
      <c r="A22" s="11"/>
      <c r="B22" s="13"/>
      <c r="C22" s="14"/>
      <c r="D22" s="1" t="s">
        <v>2</v>
      </c>
      <c r="E22" s="1" t="s">
        <v>0</v>
      </c>
      <c r="F22" s="1" t="s">
        <v>3</v>
      </c>
    </row>
    <row r="23" spans="1:6" ht="13" x14ac:dyDescent="0.15">
      <c r="A23" s="3" t="s">
        <v>29</v>
      </c>
      <c r="B23" s="15" t="s">
        <v>30</v>
      </c>
      <c r="C23" s="16"/>
      <c r="D23" s="5">
        <v>900000</v>
      </c>
      <c r="E23" s="5">
        <v>900000</v>
      </c>
      <c r="F23" s="4" t="s">
        <v>4</v>
      </c>
    </row>
    <row r="24" spans="1:6" ht="13" x14ac:dyDescent="0.15">
      <c r="A24" s="3" t="s">
        <v>31</v>
      </c>
      <c r="B24" s="15" t="s">
        <v>32</v>
      </c>
      <c r="C24" s="16"/>
      <c r="D24" s="5">
        <v>135750</v>
      </c>
      <c r="E24" s="5">
        <v>135750</v>
      </c>
      <c r="F24" s="4" t="s">
        <v>4</v>
      </c>
    </row>
    <row r="25" spans="1:6" ht="13" x14ac:dyDescent="0.15">
      <c r="A25" s="3" t="s">
        <v>33</v>
      </c>
      <c r="B25" s="15" t="s">
        <v>34</v>
      </c>
      <c r="C25" s="16"/>
      <c r="D25" s="5">
        <v>40000</v>
      </c>
      <c r="E25" s="5">
        <v>44166</v>
      </c>
      <c r="F25" s="5">
        <v>4166</v>
      </c>
    </row>
    <row r="26" spans="1:6" ht="13" x14ac:dyDescent="0.15">
      <c r="A26" s="3" t="s">
        <v>35</v>
      </c>
      <c r="B26" s="15" t="s">
        <v>36</v>
      </c>
      <c r="C26" s="16"/>
      <c r="D26" s="5">
        <v>27000</v>
      </c>
      <c r="E26" s="5">
        <v>12800</v>
      </c>
      <c r="F26" s="5">
        <v>-14200</v>
      </c>
    </row>
    <row r="27" spans="1:6" ht="13" x14ac:dyDescent="0.15">
      <c r="A27" s="3" t="s">
        <v>37</v>
      </c>
      <c r="B27" s="15" t="s">
        <v>38</v>
      </c>
      <c r="C27" s="16"/>
      <c r="D27" s="5">
        <v>100000</v>
      </c>
      <c r="E27" s="5">
        <v>99929.98</v>
      </c>
      <c r="F27" s="8">
        <v>-70.02</v>
      </c>
    </row>
    <row r="28" spans="1:6" ht="13" x14ac:dyDescent="0.15">
      <c r="A28" s="3" t="s">
        <v>39</v>
      </c>
      <c r="B28" s="15" t="s">
        <v>40</v>
      </c>
      <c r="C28" s="16"/>
      <c r="D28" s="5">
        <v>300000</v>
      </c>
      <c r="E28" s="5">
        <v>298940.3</v>
      </c>
      <c r="F28" s="5">
        <v>-1059.7</v>
      </c>
    </row>
    <row r="29" spans="1:6" ht="13" x14ac:dyDescent="0.15">
      <c r="A29" s="3" t="s">
        <v>41</v>
      </c>
      <c r="B29" s="15" t="s">
        <v>42</v>
      </c>
      <c r="C29" s="16"/>
      <c r="D29" s="5">
        <v>40000</v>
      </c>
      <c r="E29" s="5">
        <v>39600.14</v>
      </c>
      <c r="F29" s="8">
        <v>-399.86</v>
      </c>
    </row>
    <row r="30" spans="1:6" ht="13" x14ac:dyDescent="0.15">
      <c r="A30" s="3" t="s">
        <v>9</v>
      </c>
      <c r="B30" s="15" t="s">
        <v>10</v>
      </c>
      <c r="C30" s="16"/>
      <c r="D30" s="5">
        <v>70000</v>
      </c>
      <c r="E30" s="5">
        <v>70474.61</v>
      </c>
      <c r="F30" s="8">
        <v>474.61</v>
      </c>
    </row>
    <row r="31" spans="1:6" ht="13" x14ac:dyDescent="0.15">
      <c r="A31" s="3" t="s">
        <v>43</v>
      </c>
      <c r="B31" s="15" t="s">
        <v>44</v>
      </c>
      <c r="C31" s="16"/>
      <c r="D31" s="5">
        <v>60000</v>
      </c>
      <c r="E31" s="5">
        <v>58000</v>
      </c>
      <c r="F31" s="5">
        <v>-2000</v>
      </c>
    </row>
    <row r="32" spans="1:6" ht="13" x14ac:dyDescent="0.15">
      <c r="A32" s="3" t="s">
        <v>45</v>
      </c>
      <c r="B32" s="15" t="s">
        <v>46</v>
      </c>
      <c r="C32" s="16"/>
      <c r="D32" s="5">
        <v>26550</v>
      </c>
      <c r="E32" s="4" t="s">
        <v>4</v>
      </c>
      <c r="F32" s="5">
        <v>-26550</v>
      </c>
    </row>
    <row r="33" spans="1:6" ht="16" x14ac:dyDescent="0.15">
      <c r="A33" s="6"/>
      <c r="B33" s="17" t="s">
        <v>11</v>
      </c>
      <c r="C33" s="18"/>
      <c r="D33" s="2">
        <f t="shared" ref="D33:F33" si="0">SUM(D23:D32)</f>
        <v>1699300</v>
      </c>
      <c r="E33" s="2">
        <f t="shared" si="0"/>
        <v>1659661.03</v>
      </c>
      <c r="F33" s="2">
        <f t="shared" si="0"/>
        <v>-39638.97</v>
      </c>
    </row>
    <row r="35" spans="1:6" ht="14" x14ac:dyDescent="0.15">
      <c r="A35" s="7" t="s">
        <v>77</v>
      </c>
    </row>
    <row r="36" spans="1:6" ht="13" x14ac:dyDescent="0.15">
      <c r="A36" s="12" t="s">
        <v>13</v>
      </c>
      <c r="B36" s="13"/>
      <c r="C36" s="14"/>
      <c r="D36" s="11" t="s">
        <v>1</v>
      </c>
      <c r="E36" s="11"/>
      <c r="F36" s="11"/>
    </row>
    <row r="37" spans="1:6" ht="13" x14ac:dyDescent="0.15">
      <c r="A37" s="11"/>
      <c r="B37" s="13"/>
      <c r="C37" s="14"/>
      <c r="D37" s="1" t="s">
        <v>2</v>
      </c>
      <c r="E37" s="1" t="s">
        <v>0</v>
      </c>
      <c r="F37" s="1" t="s">
        <v>3</v>
      </c>
    </row>
    <row r="38" spans="1:6" ht="13" x14ac:dyDescent="0.15">
      <c r="A38" s="3" t="s">
        <v>47</v>
      </c>
      <c r="B38" s="15" t="s">
        <v>48</v>
      </c>
      <c r="C38" s="16"/>
      <c r="D38" s="5">
        <v>50000</v>
      </c>
      <c r="E38" s="5">
        <v>40000</v>
      </c>
      <c r="F38" s="5">
        <v>-10000</v>
      </c>
    </row>
    <row r="39" spans="1:6" ht="13" x14ac:dyDescent="0.15">
      <c r="A39" s="3" t="s">
        <v>49</v>
      </c>
      <c r="B39" s="15" t="s">
        <v>50</v>
      </c>
      <c r="C39" s="16"/>
      <c r="D39" s="5">
        <v>50000</v>
      </c>
      <c r="E39" s="5">
        <v>49656</v>
      </c>
      <c r="F39" s="8">
        <v>-344</v>
      </c>
    </row>
    <row r="40" spans="1:6" ht="13" x14ac:dyDescent="0.15">
      <c r="A40" s="3" t="s">
        <v>51</v>
      </c>
      <c r="B40" s="15" t="s">
        <v>52</v>
      </c>
      <c r="C40" s="16"/>
      <c r="D40" s="5">
        <v>50000</v>
      </c>
      <c r="E40" s="5">
        <v>43902</v>
      </c>
      <c r="F40" s="5">
        <v>-6098</v>
      </c>
    </row>
    <row r="41" spans="1:6" ht="13" x14ac:dyDescent="0.15">
      <c r="A41" s="3" t="s">
        <v>53</v>
      </c>
      <c r="B41" s="15" t="s">
        <v>54</v>
      </c>
      <c r="C41" s="16"/>
      <c r="D41" s="5">
        <v>50000</v>
      </c>
      <c r="E41" s="5">
        <v>44425</v>
      </c>
      <c r="F41" s="5">
        <v>-5575</v>
      </c>
    </row>
    <row r="42" spans="1:6" ht="13" x14ac:dyDescent="0.15">
      <c r="A42" s="3" t="s">
        <v>55</v>
      </c>
      <c r="B42" s="15" t="s">
        <v>56</v>
      </c>
      <c r="C42" s="16"/>
      <c r="D42" s="5">
        <v>50000</v>
      </c>
      <c r="E42" s="5">
        <v>49502</v>
      </c>
      <c r="F42" s="8">
        <v>-498</v>
      </c>
    </row>
    <row r="43" spans="1:6" ht="13" x14ac:dyDescent="0.15">
      <c r="A43" s="3" t="s">
        <v>57</v>
      </c>
      <c r="B43" s="15" t="s">
        <v>58</v>
      </c>
      <c r="C43" s="16"/>
      <c r="D43" s="5">
        <v>50000</v>
      </c>
      <c r="E43" s="5">
        <v>58543</v>
      </c>
      <c r="F43" s="5">
        <v>8543</v>
      </c>
    </row>
    <row r="44" spans="1:6" ht="13" x14ac:dyDescent="0.15">
      <c r="A44" s="3" t="s">
        <v>59</v>
      </c>
      <c r="B44" s="15" t="s">
        <v>60</v>
      </c>
      <c r="C44" s="16"/>
      <c r="D44" s="5">
        <v>50000</v>
      </c>
      <c r="E44" s="5">
        <v>49650</v>
      </c>
      <c r="F44" s="8">
        <v>-350</v>
      </c>
    </row>
    <row r="45" spans="1:6" ht="16" x14ac:dyDescent="0.15">
      <c r="A45" s="6"/>
      <c r="B45" s="17" t="s">
        <v>11</v>
      </c>
      <c r="C45" s="18"/>
      <c r="D45" s="2">
        <f t="shared" ref="D45:F45" si="1">SUM(D38:D44)</f>
        <v>350000</v>
      </c>
      <c r="E45" s="2">
        <f t="shared" si="1"/>
        <v>335678</v>
      </c>
      <c r="F45" s="2">
        <f t="shared" si="1"/>
        <v>-14322</v>
      </c>
    </row>
    <row r="47" spans="1:6" ht="14" x14ac:dyDescent="0.15">
      <c r="A47" s="7" t="s">
        <v>79</v>
      </c>
    </row>
    <row r="48" spans="1:6" ht="13" x14ac:dyDescent="0.15">
      <c r="A48" s="12" t="s">
        <v>13</v>
      </c>
      <c r="B48" s="13"/>
      <c r="C48" s="14"/>
      <c r="D48" s="11" t="s">
        <v>1</v>
      </c>
      <c r="E48" s="11"/>
      <c r="F48" s="11"/>
    </row>
    <row r="49" spans="1:6" ht="13" x14ac:dyDescent="0.15">
      <c r="A49" s="11"/>
      <c r="B49" s="13"/>
      <c r="C49" s="14"/>
      <c r="D49" s="1" t="s">
        <v>2</v>
      </c>
      <c r="E49" s="1" t="s">
        <v>0</v>
      </c>
      <c r="F49" s="1" t="s">
        <v>3</v>
      </c>
    </row>
    <row r="50" spans="1:6" ht="13" x14ac:dyDescent="0.15">
      <c r="A50" s="3" t="s">
        <v>61</v>
      </c>
      <c r="B50" s="15" t="s">
        <v>62</v>
      </c>
      <c r="C50" s="16"/>
      <c r="D50" s="5">
        <v>100000</v>
      </c>
      <c r="E50" s="5">
        <v>49400</v>
      </c>
      <c r="F50" s="5">
        <v>-50600</v>
      </c>
    </row>
    <row r="51" spans="1:6" ht="13" x14ac:dyDescent="0.15">
      <c r="A51" s="3" t="s">
        <v>63</v>
      </c>
      <c r="B51" s="15" t="s">
        <v>64</v>
      </c>
      <c r="C51" s="16"/>
      <c r="D51" s="5">
        <v>80000</v>
      </c>
      <c r="E51" s="5">
        <v>76237</v>
      </c>
      <c r="F51" s="5">
        <v>-3763</v>
      </c>
    </row>
    <row r="52" spans="1:6" ht="13" x14ac:dyDescent="0.15">
      <c r="A52" s="3" t="s">
        <v>65</v>
      </c>
      <c r="B52" s="15" t="s">
        <v>66</v>
      </c>
      <c r="C52" s="16"/>
      <c r="D52" s="5">
        <v>250700</v>
      </c>
      <c r="E52" s="5">
        <v>308791</v>
      </c>
      <c r="F52" s="5">
        <v>58091</v>
      </c>
    </row>
    <row r="53" spans="1:6" ht="13" x14ac:dyDescent="0.15">
      <c r="A53" s="3" t="s">
        <v>67</v>
      </c>
      <c r="B53" s="15" t="s">
        <v>68</v>
      </c>
      <c r="C53" s="16"/>
      <c r="D53" s="5">
        <v>50000</v>
      </c>
      <c r="E53" s="5">
        <v>48744</v>
      </c>
      <c r="F53" s="5">
        <v>-1256</v>
      </c>
    </row>
    <row r="54" spans="1:6" ht="13" x14ac:dyDescent="0.15">
      <c r="A54" s="3" t="s">
        <v>69</v>
      </c>
      <c r="B54" s="15" t="s">
        <v>70</v>
      </c>
      <c r="C54" s="16"/>
      <c r="D54" s="5">
        <v>150000</v>
      </c>
      <c r="E54" s="5">
        <v>150000</v>
      </c>
      <c r="F54" s="4" t="s">
        <v>4</v>
      </c>
    </row>
    <row r="55" spans="1:6" ht="13" x14ac:dyDescent="0.15">
      <c r="A55" s="3" t="s">
        <v>71</v>
      </c>
      <c r="B55" s="15" t="s">
        <v>72</v>
      </c>
      <c r="C55" s="16"/>
      <c r="D55" s="5">
        <v>140000</v>
      </c>
      <c r="E55" s="5">
        <v>140000</v>
      </c>
      <c r="F55" s="4" t="s">
        <v>4</v>
      </c>
    </row>
    <row r="56" spans="1:6" ht="13" x14ac:dyDescent="0.15">
      <c r="A56" s="3" t="s">
        <v>73</v>
      </c>
      <c r="B56" s="15" t="s">
        <v>74</v>
      </c>
      <c r="C56" s="16"/>
      <c r="D56" s="5">
        <v>50000</v>
      </c>
      <c r="E56" s="5">
        <v>53083.57</v>
      </c>
      <c r="F56" s="5">
        <v>3083.57</v>
      </c>
    </row>
    <row r="57" spans="1:6" ht="13" x14ac:dyDescent="0.15">
      <c r="A57" s="3" t="s">
        <v>75</v>
      </c>
      <c r="B57" s="15" t="s">
        <v>76</v>
      </c>
      <c r="C57" s="16"/>
      <c r="D57" s="5">
        <v>40000</v>
      </c>
      <c r="E57" s="5">
        <v>25660</v>
      </c>
      <c r="F57" s="5">
        <v>-14340</v>
      </c>
    </row>
    <row r="58" spans="1:6" ht="16" x14ac:dyDescent="0.15">
      <c r="A58" s="6"/>
      <c r="B58" s="17" t="s">
        <v>11</v>
      </c>
      <c r="C58" s="18"/>
      <c r="D58" s="2">
        <f t="shared" ref="D58:F58" si="2">SUM(D50:D57)</f>
        <v>860700</v>
      </c>
      <c r="E58" s="2">
        <f t="shared" si="2"/>
        <v>851915.57</v>
      </c>
      <c r="F58" s="2">
        <f t="shared" si="2"/>
        <v>-8784.43</v>
      </c>
    </row>
    <row r="61" spans="1:6" ht="14" x14ac:dyDescent="0.15">
      <c r="A61" s="7" t="s">
        <v>81</v>
      </c>
    </row>
    <row r="62" spans="1:6" ht="13" x14ac:dyDescent="0.15">
      <c r="A62" s="12" t="s">
        <v>13</v>
      </c>
      <c r="B62" s="13"/>
      <c r="C62" s="14"/>
      <c r="D62" s="11" t="s">
        <v>1</v>
      </c>
      <c r="E62" s="11"/>
      <c r="F62" s="11"/>
    </row>
    <row r="63" spans="1:6" ht="13" x14ac:dyDescent="0.15">
      <c r="A63" s="11"/>
      <c r="B63" s="13"/>
      <c r="C63" s="14"/>
      <c r="D63" s="1" t="s">
        <v>2</v>
      </c>
      <c r="E63" s="1" t="s">
        <v>0</v>
      </c>
      <c r="F63" s="1" t="s">
        <v>3</v>
      </c>
    </row>
    <row r="64" spans="1:6" s="9" customFormat="1" ht="13" x14ac:dyDescent="0.15">
      <c r="A64" s="1" t="s">
        <v>4</v>
      </c>
      <c r="B64" s="17" t="s">
        <v>81</v>
      </c>
      <c r="C64" s="19"/>
      <c r="D64" s="2">
        <f t="shared" ref="D64:F64" si="3">SUM(D65:D68)</f>
        <v>3831000</v>
      </c>
      <c r="E64" s="2">
        <f t="shared" si="3"/>
        <v>3771039.8699999996</v>
      </c>
      <c r="F64" s="2">
        <f t="shared" si="3"/>
        <v>-59960.130000000005</v>
      </c>
    </row>
    <row r="65" spans="1:9" ht="13" x14ac:dyDescent="0.15">
      <c r="A65" s="3" t="s">
        <v>5</v>
      </c>
      <c r="B65" s="15" t="s">
        <v>12</v>
      </c>
      <c r="C65" s="16"/>
      <c r="D65" s="5">
        <f>D18</f>
        <v>921000</v>
      </c>
      <c r="E65" s="5">
        <f>E18</f>
        <v>923785.27</v>
      </c>
      <c r="F65" s="5">
        <f>E65-D65</f>
        <v>2785.2700000000186</v>
      </c>
    </row>
    <row r="66" spans="1:9" ht="13" x14ac:dyDescent="0.15">
      <c r="A66" s="3" t="s">
        <v>7</v>
      </c>
      <c r="B66" s="15" t="s">
        <v>8</v>
      </c>
      <c r="C66" s="16"/>
      <c r="D66" s="5">
        <f>D33</f>
        <v>1699300</v>
      </c>
      <c r="E66" s="5">
        <f>E33</f>
        <v>1659661.03</v>
      </c>
      <c r="F66" s="5">
        <f t="shared" ref="F66:F68" si="4">E66-D66</f>
        <v>-39638.969999999972</v>
      </c>
    </row>
    <row r="67" spans="1:9" ht="13" x14ac:dyDescent="0.15">
      <c r="A67" s="3" t="s">
        <v>78</v>
      </c>
      <c r="B67" s="15" t="s">
        <v>77</v>
      </c>
      <c r="C67" s="16"/>
      <c r="D67" s="5">
        <f>D45</f>
        <v>350000</v>
      </c>
      <c r="E67" s="5">
        <f>E45</f>
        <v>335678</v>
      </c>
      <c r="F67" s="5">
        <f t="shared" si="4"/>
        <v>-14322</v>
      </c>
    </row>
    <row r="68" spans="1:9" ht="13" x14ac:dyDescent="0.15">
      <c r="A68" s="3" t="s">
        <v>80</v>
      </c>
      <c r="B68" s="15" t="s">
        <v>79</v>
      </c>
      <c r="C68" s="16"/>
      <c r="D68" s="5">
        <f>D58</f>
        <v>860700</v>
      </c>
      <c r="E68" s="5">
        <f>E58</f>
        <v>851915.57</v>
      </c>
      <c r="F68" s="5">
        <f t="shared" si="4"/>
        <v>-8784.4300000000512</v>
      </c>
    </row>
    <row r="74" spans="1:9" ht="14" x14ac:dyDescent="0.15">
      <c r="A74" s="7" t="s">
        <v>82</v>
      </c>
      <c r="I74" s="10" t="s">
        <v>4</v>
      </c>
    </row>
    <row r="76" spans="1:9" ht="14" x14ac:dyDescent="0.15">
      <c r="A76" s="7" t="s">
        <v>83</v>
      </c>
      <c r="I76" s="10" t="s">
        <v>4</v>
      </c>
    </row>
  </sheetData>
  <mergeCells count="3">
    <mergeCell ref="A8:C8"/>
    <mergeCell ref="A1:F1"/>
    <mergeCell ref="A4:F4"/>
  </mergeCells>
  <pageMargins left="0.74803149606299213" right="0.74803149606299213" top="0.98425196850393704" bottom="0.98425196850393704" header="0.51181102362204722" footer="0.51181102362204722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</dc:creator>
  <cp:lastModifiedBy>Ilya Aizhi</cp:lastModifiedBy>
  <cp:lastPrinted>2024-02-05T08:19:09Z</cp:lastPrinted>
  <dcterms:created xsi:type="dcterms:W3CDTF">2024-01-17T09:03:45Z</dcterms:created>
  <dcterms:modified xsi:type="dcterms:W3CDTF">2024-04-04T15:12:14Z</dcterms:modified>
</cp:coreProperties>
</file>