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showSheetTabs="0" xWindow="-120" yWindow="-120" windowWidth="20640" windowHeight="11040" tabRatio="0"/>
  </bookViews>
  <sheets>
    <sheet name="Sheet1" sheetId="1" r:id="rId1"/>
  </sheets>
  <calcPr calcId="125725" refMode="R1C1"/>
</workbook>
</file>

<file path=xl/calcChain.xml><?xml version="1.0" encoding="utf-8"?>
<calcChain xmlns="http://schemas.openxmlformats.org/spreadsheetml/2006/main">
  <c r="H82" i="1"/>
  <c r="H81"/>
  <c r="F79"/>
  <c r="E79"/>
  <c r="H73"/>
  <c r="H83" s="1"/>
  <c r="I73"/>
  <c r="G73"/>
  <c r="G83" s="1"/>
  <c r="H61"/>
  <c r="I61"/>
  <c r="G61"/>
  <c r="G82" s="1"/>
  <c r="F49"/>
  <c r="G49"/>
  <c r="G81" s="1"/>
  <c r="H49"/>
  <c r="I49"/>
  <c r="E49"/>
  <c r="F34"/>
  <c r="G34"/>
  <c r="G80" s="1"/>
  <c r="H34"/>
  <c r="H80" s="1"/>
  <c r="I34"/>
  <c r="E34"/>
  <c r="I81" l="1"/>
  <c r="I83"/>
  <c r="I80"/>
  <c r="H79"/>
  <c r="G79"/>
  <c r="I82"/>
  <c r="I79" l="1"/>
</calcChain>
</file>

<file path=xl/sharedStrings.xml><?xml version="1.0" encoding="utf-8"?>
<sst xmlns="http://schemas.openxmlformats.org/spreadsheetml/2006/main" count="283" uniqueCount="99">
  <si>
    <t>Оперативный отчет за Июль 2024 г.</t>
  </si>
  <si>
    <t>Факт</t>
  </si>
  <si>
    <t>Смета доходов фонда на Июль 2024 г.</t>
  </si>
  <si>
    <t>Статья доходов</t>
  </si>
  <si>
    <t>Сумма за период</t>
  </si>
  <si>
    <t>Сумма нараст. с начала года</t>
  </si>
  <si>
    <t>План</t>
  </si>
  <si>
    <t>Откл.</t>
  </si>
  <si>
    <t xml:space="preserve"> </t>
  </si>
  <si>
    <t>ДВП</t>
  </si>
  <si>
    <t>1</t>
  </si>
  <si>
    <t>1.1</t>
  </si>
  <si>
    <t>Ежемесячные благотворительные взносы (ЕБВ)</t>
  </si>
  <si>
    <t>2</t>
  </si>
  <si>
    <t>5.5</t>
  </si>
  <si>
    <t>Целевые:Текущие расходы лицея</t>
  </si>
  <si>
    <t>5.6</t>
  </si>
  <si>
    <t>Целевые: Улучшение учебного процесса</t>
  </si>
  <si>
    <t>6.11</t>
  </si>
  <si>
    <t>6.11. Музей 130ки</t>
  </si>
  <si>
    <t>6.2.</t>
  </si>
  <si>
    <t>6.2. Текущий и летний ремонт</t>
  </si>
  <si>
    <t>6.4.</t>
  </si>
  <si>
    <t>6.4. На транспортные расходы</t>
  </si>
  <si>
    <t>ИТОГО</t>
  </si>
  <si>
    <t>Смета расходов фонда на Июль 2024 г.</t>
  </si>
  <si>
    <t>РАСХОДЫ НА УПРАВЛЕНИЕ ФОНДОМ (АУП)</t>
  </si>
  <si>
    <t>Статья расходов</t>
  </si>
  <si>
    <t>1.1.Зарплата АУП</t>
  </si>
  <si>
    <t>1.2</t>
  </si>
  <si>
    <t>1.2.Начисления на ФОТ АУП</t>
  </si>
  <si>
    <t>1.3</t>
  </si>
  <si>
    <t>1.3.Расходы на обсл.СКБ Контур</t>
  </si>
  <si>
    <t>1.4</t>
  </si>
  <si>
    <t>1.4.Канцелярские расходы АУП</t>
  </si>
  <si>
    <t>1.5</t>
  </si>
  <si>
    <t>1.5.Расходы на обслуживание оргтехники АУП</t>
  </si>
  <si>
    <t>1.6</t>
  </si>
  <si>
    <t>1.6.Расходы на услуги банков</t>
  </si>
  <si>
    <t>1.7</t>
  </si>
  <si>
    <t>1.7.Непредвиденные расходы  АУП</t>
  </si>
  <si>
    <t>1.8</t>
  </si>
  <si>
    <t>1.8 Содержание сайта фонда</t>
  </si>
  <si>
    <t>2.1.1</t>
  </si>
  <si>
    <t>2.1.1.Услуги охранной фирмы</t>
  </si>
  <si>
    <t>2.3.</t>
  </si>
  <si>
    <t>ДМС учителей</t>
  </si>
  <si>
    <t>2.4.1</t>
  </si>
  <si>
    <t>2.4.1.Расходы на чистую воду</t>
  </si>
  <si>
    <t>2.4.2</t>
  </si>
  <si>
    <t>2.4.2 Расходы на обсл.питьевых фонтанчиков</t>
  </si>
  <si>
    <t>2.4.3</t>
  </si>
  <si>
    <t>2.4.3 др.хоз. расходы</t>
  </si>
  <si>
    <t>2.4.7</t>
  </si>
  <si>
    <t>2.4.7 расходы на уставную деятельность</t>
  </si>
  <si>
    <t>2.5.1</t>
  </si>
  <si>
    <t>2.5.1.Оплата интернет канала</t>
  </si>
  <si>
    <t>2.5.2</t>
  </si>
  <si>
    <t>2.5.2.Расходы на ремонт и обсл. оргтехники</t>
  </si>
  <si>
    <t>2.6.8</t>
  </si>
  <si>
    <t>2.6.8.Расходы на терр школы</t>
  </si>
  <si>
    <t>2.7.2</t>
  </si>
  <si>
    <t>2.7.2.Прочие непредвиденные</t>
  </si>
  <si>
    <t>3.1.1</t>
  </si>
  <si>
    <t>3.1.1 кафедра математики</t>
  </si>
  <si>
    <t>3.2.2</t>
  </si>
  <si>
    <t>3.2.2.Кафедра ЕН</t>
  </si>
  <si>
    <t>3.3.1</t>
  </si>
  <si>
    <t>3.3.1.Кафедра иностраннх языков</t>
  </si>
  <si>
    <t>3.4.1</t>
  </si>
  <si>
    <t>3.4.1.Кафедра гуманитарных наук</t>
  </si>
  <si>
    <t>3.5.1</t>
  </si>
  <si>
    <t>3.5.1.Межпредметная кафедра</t>
  </si>
  <si>
    <t>3.6.1</t>
  </si>
  <si>
    <t>3.6.1.Кафедра нач. образования</t>
  </si>
  <si>
    <t>3.9.1</t>
  </si>
  <si>
    <t>3.9.1. Кафедра физкультуры</t>
  </si>
  <si>
    <t>4.1</t>
  </si>
  <si>
    <t>4.1 Награждения победителей олимпиад</t>
  </si>
  <si>
    <t>4.2</t>
  </si>
  <si>
    <t>4.2. Организация общешкольных мероприятий</t>
  </si>
  <si>
    <t>4.3</t>
  </si>
  <si>
    <t>4.3. Оформление мероприятий</t>
  </si>
  <si>
    <t>4.5.</t>
  </si>
  <si>
    <t>4.4.Школьная газета АГА</t>
  </si>
  <si>
    <t>4.7</t>
  </si>
  <si>
    <t>4.7 Литературно-муз.концерты</t>
  </si>
  <si>
    <t>4.8.1</t>
  </si>
  <si>
    <t>Подписка</t>
  </si>
  <si>
    <t>4.9</t>
  </si>
  <si>
    <t>4.9. Спорт-оздоровит мероприятия (мед,кубки,форма)</t>
  </si>
  <si>
    <t>ОБЕСПЕЧЕНИЕ КОМФОРТНОЙ и БЕЗОПАСНОЙ СРЕДЫ в ЛИЦЕЕ</t>
  </si>
  <si>
    <t>СОВЕРШЕНСТВОВАНИЕ УЧЕБНОГО ПРОЦЕССА</t>
  </si>
  <si>
    <t>3</t>
  </si>
  <si>
    <t>ГОРДИСЬ и ПОМНИ СВЯТО – ЧТО ТЫ из 130!</t>
  </si>
  <si>
    <t>4</t>
  </si>
  <si>
    <t>Итого расходов:</t>
  </si>
  <si>
    <t>Директор Фонда</t>
  </si>
  <si>
    <t xml:space="preserve">Бухгалтер Фонда </t>
  </si>
</sst>
</file>

<file path=xl/styles.xml><?xml version="1.0" encoding="utf-8"?>
<styleSheet xmlns="http://schemas.openxmlformats.org/spreadsheetml/2006/main">
  <fonts count="7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9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/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91"/>
  <sheetViews>
    <sheetView tabSelected="1" workbookViewId="0">
      <selection activeCell="A7" sqref="A7:I7"/>
    </sheetView>
  </sheetViews>
  <sheetFormatPr defaultRowHeight="10.199999999999999"/>
  <cols>
    <col min="1" max="1" width="8.28515625" customWidth="1"/>
    <col min="2" max="2" width="30.42578125" customWidth="1"/>
    <col min="3" max="3" width="21.42578125" customWidth="1"/>
    <col min="4" max="4" width="15.42578125" customWidth="1"/>
    <col min="5" max="8" width="15.85546875" customWidth="1"/>
    <col min="9" max="9" width="16" customWidth="1"/>
    <col min="10" max="256" width="10.28515625" customWidth="1"/>
  </cols>
  <sheetData>
    <row r="1" spans="1:9" ht="13.2">
      <c r="G1" s="17"/>
      <c r="H1" s="17"/>
      <c r="I1" s="17"/>
    </row>
    <row r="2" spans="1:9" ht="17.399999999999999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4" spans="1:9" ht="15.6">
      <c r="A4" s="16"/>
      <c r="B4" s="16"/>
      <c r="C4" s="16"/>
      <c r="D4" s="16"/>
      <c r="E4" s="16"/>
      <c r="F4" s="16"/>
      <c r="G4" s="16"/>
      <c r="H4" s="16"/>
      <c r="I4" s="16"/>
    </row>
    <row r="7" spans="1:9" ht="15.6">
      <c r="A7" s="16" t="s">
        <v>2</v>
      </c>
      <c r="B7" s="16"/>
      <c r="C7" s="16"/>
      <c r="D7" s="16"/>
      <c r="E7" s="16"/>
      <c r="F7" s="16"/>
      <c r="G7" s="16"/>
      <c r="H7" s="16"/>
      <c r="I7" s="16"/>
    </row>
    <row r="9" spans="1:9" ht="13.2">
      <c r="A9" s="13" t="s">
        <v>3</v>
      </c>
      <c r="B9" s="13"/>
      <c r="C9" s="13"/>
      <c r="D9" s="13" t="s">
        <v>4</v>
      </c>
      <c r="E9" s="13"/>
      <c r="F9" s="13"/>
      <c r="G9" s="13" t="s">
        <v>5</v>
      </c>
      <c r="H9" s="13"/>
      <c r="I9" s="13"/>
    </row>
    <row r="10" spans="1:9" ht="13.2">
      <c r="A10" s="13"/>
      <c r="B10" s="13"/>
      <c r="C10" s="13"/>
      <c r="D10" s="1" t="s">
        <v>6</v>
      </c>
      <c r="E10" s="1" t="s">
        <v>1</v>
      </c>
      <c r="F10" s="1" t="s">
        <v>7</v>
      </c>
      <c r="G10" s="1" t="s">
        <v>6</v>
      </c>
      <c r="H10" s="1" t="s">
        <v>1</v>
      </c>
      <c r="I10" s="1" t="s">
        <v>7</v>
      </c>
    </row>
    <row r="11" spans="1:9" ht="13.2">
      <c r="A11" s="3" t="s">
        <v>8</v>
      </c>
      <c r="B11" s="12" t="s">
        <v>9</v>
      </c>
      <c r="C11" s="12"/>
      <c r="D11" s="4" t="s">
        <v>8</v>
      </c>
      <c r="E11" s="4" t="s">
        <v>8</v>
      </c>
      <c r="F11" s="4" t="s">
        <v>8</v>
      </c>
      <c r="G11" s="5">
        <v>300000</v>
      </c>
      <c r="H11" s="5">
        <v>79900</v>
      </c>
      <c r="I11" s="5">
        <v>-220100</v>
      </c>
    </row>
    <row r="12" spans="1:9" ht="13.2">
      <c r="A12" s="3" t="s">
        <v>11</v>
      </c>
      <c r="B12" s="12" t="s">
        <v>12</v>
      </c>
      <c r="C12" s="12"/>
      <c r="D12" s="4" t="s">
        <v>8</v>
      </c>
      <c r="E12" s="5">
        <v>78900</v>
      </c>
      <c r="F12" s="5">
        <v>78900</v>
      </c>
      <c r="G12" s="5">
        <v>3841200</v>
      </c>
      <c r="H12" s="5">
        <v>1692554</v>
      </c>
      <c r="I12" s="5">
        <v>-2148646</v>
      </c>
    </row>
    <row r="13" spans="1:9" ht="13.2">
      <c r="A13" s="3" t="s">
        <v>14</v>
      </c>
      <c r="B13" s="12" t="s">
        <v>15</v>
      </c>
      <c r="C13" s="12"/>
      <c r="D13" s="4" t="s">
        <v>8</v>
      </c>
      <c r="E13" s="5">
        <v>1000000</v>
      </c>
      <c r="F13" s="5">
        <v>1000000</v>
      </c>
      <c r="G13" s="5">
        <v>1500000</v>
      </c>
      <c r="H13" s="5">
        <v>1440000</v>
      </c>
      <c r="I13" s="5">
        <v>-60000</v>
      </c>
    </row>
    <row r="14" spans="1:9" ht="13.2">
      <c r="A14" s="3" t="s">
        <v>16</v>
      </c>
      <c r="B14" s="12" t="s">
        <v>17</v>
      </c>
      <c r="C14" s="12"/>
      <c r="D14" s="4" t="s">
        <v>8</v>
      </c>
      <c r="E14" s="4" t="s">
        <v>8</v>
      </c>
      <c r="F14" s="4" t="s">
        <v>8</v>
      </c>
      <c r="G14" s="4" t="s">
        <v>8</v>
      </c>
      <c r="H14" s="5">
        <v>40000</v>
      </c>
      <c r="I14" s="5">
        <v>40000</v>
      </c>
    </row>
    <row r="15" spans="1:9" ht="13.2">
      <c r="A15" s="3" t="s">
        <v>18</v>
      </c>
      <c r="B15" s="12" t="s">
        <v>19</v>
      </c>
      <c r="C15" s="12"/>
      <c r="D15" s="4" t="s">
        <v>8</v>
      </c>
      <c r="E15" s="5">
        <v>50000</v>
      </c>
      <c r="F15" s="5">
        <v>50000</v>
      </c>
      <c r="G15" s="4" t="s">
        <v>8</v>
      </c>
      <c r="H15" s="5">
        <v>50000</v>
      </c>
      <c r="I15" s="5">
        <v>50000</v>
      </c>
    </row>
    <row r="16" spans="1:9" ht="13.2">
      <c r="A16" s="3" t="s">
        <v>20</v>
      </c>
      <c r="B16" s="12" t="s">
        <v>21</v>
      </c>
      <c r="C16" s="12"/>
      <c r="D16" s="4" t="s">
        <v>8</v>
      </c>
      <c r="E16" s="4" t="s">
        <v>8</v>
      </c>
      <c r="F16" s="4" t="s">
        <v>8</v>
      </c>
      <c r="G16" s="4" t="s">
        <v>8</v>
      </c>
      <c r="H16" s="5">
        <v>2500</v>
      </c>
      <c r="I16" s="5">
        <v>2500</v>
      </c>
    </row>
    <row r="17" spans="1:9" ht="13.2">
      <c r="A17" s="3" t="s">
        <v>22</v>
      </c>
      <c r="B17" s="12" t="s">
        <v>23</v>
      </c>
      <c r="C17" s="12"/>
      <c r="D17" s="4" t="s">
        <v>8</v>
      </c>
      <c r="E17" s="4" t="s">
        <v>8</v>
      </c>
      <c r="F17" s="4" t="s">
        <v>8</v>
      </c>
      <c r="G17" s="4" t="s">
        <v>8</v>
      </c>
      <c r="H17" s="5">
        <v>25000</v>
      </c>
      <c r="I17" s="5">
        <v>25000</v>
      </c>
    </row>
    <row r="18" spans="1:9" ht="15.6">
      <c r="A18" s="6"/>
      <c r="B18" s="15" t="s">
        <v>24</v>
      </c>
      <c r="C18" s="15"/>
      <c r="D18" s="7" t="s">
        <v>8</v>
      </c>
      <c r="E18" s="2">
        <v>1128900</v>
      </c>
      <c r="F18" s="2">
        <v>1128900</v>
      </c>
      <c r="G18" s="2">
        <v>5641200</v>
      </c>
      <c r="H18" s="2">
        <v>3329954</v>
      </c>
      <c r="I18" s="2">
        <v>-2311246</v>
      </c>
    </row>
    <row r="20" spans="1:9" ht="15.6">
      <c r="A20" s="16" t="s">
        <v>25</v>
      </c>
      <c r="B20" s="16"/>
      <c r="C20" s="16"/>
      <c r="D20" s="16"/>
      <c r="E20" s="16"/>
      <c r="F20" s="16"/>
      <c r="G20" s="16"/>
      <c r="H20" s="16"/>
      <c r="I20" s="16"/>
    </row>
    <row r="23" spans="1:9" ht="13.8">
      <c r="A23" s="8" t="s">
        <v>26</v>
      </c>
    </row>
    <row r="24" spans="1:9" ht="13.2">
      <c r="A24" s="13" t="s">
        <v>27</v>
      </c>
      <c r="B24" s="13"/>
      <c r="C24" s="13"/>
      <c r="D24" s="13" t="s">
        <v>4</v>
      </c>
      <c r="E24" s="13"/>
      <c r="F24" s="13"/>
      <c r="G24" s="13" t="s">
        <v>5</v>
      </c>
      <c r="H24" s="13"/>
      <c r="I24" s="13"/>
    </row>
    <row r="25" spans="1:9" ht="13.2">
      <c r="A25" s="13"/>
      <c r="B25" s="13"/>
      <c r="C25" s="13"/>
      <c r="D25" s="1" t="s">
        <v>6</v>
      </c>
      <c r="E25" s="1" t="s">
        <v>1</v>
      </c>
      <c r="F25" s="1" t="s">
        <v>7</v>
      </c>
      <c r="G25" s="1" t="s">
        <v>6</v>
      </c>
      <c r="H25" s="1" t="s">
        <v>1</v>
      </c>
      <c r="I25" s="1" t="s">
        <v>7</v>
      </c>
    </row>
    <row r="26" spans="1:9" ht="13.2">
      <c r="A26" s="3" t="s">
        <v>11</v>
      </c>
      <c r="B26" s="12" t="s">
        <v>28</v>
      </c>
      <c r="C26" s="12"/>
      <c r="D26" s="4" t="s">
        <v>8</v>
      </c>
      <c r="E26" s="5">
        <v>24176</v>
      </c>
      <c r="F26" s="5"/>
      <c r="G26" s="5">
        <v>650400</v>
      </c>
      <c r="H26" s="5">
        <v>336817.73</v>
      </c>
      <c r="I26" s="5">
        <v>-313582.27</v>
      </c>
    </row>
    <row r="27" spans="1:9" ht="13.2">
      <c r="A27" s="3" t="s">
        <v>29</v>
      </c>
      <c r="B27" s="12" t="s">
        <v>30</v>
      </c>
      <c r="C27" s="12"/>
      <c r="D27" s="4" t="s">
        <v>8</v>
      </c>
      <c r="E27" s="5">
        <v>33500</v>
      </c>
      <c r="F27" s="5"/>
      <c r="G27" s="5">
        <v>196421</v>
      </c>
      <c r="H27" s="5">
        <v>156045.07</v>
      </c>
      <c r="I27" s="5">
        <v>-40375.93</v>
      </c>
    </row>
    <row r="28" spans="1:9" ht="13.2">
      <c r="A28" s="3" t="s">
        <v>31</v>
      </c>
      <c r="B28" s="12" t="s">
        <v>32</v>
      </c>
      <c r="C28" s="12"/>
      <c r="D28" s="4" t="s">
        <v>8</v>
      </c>
      <c r="E28" s="4" t="s">
        <v>8</v>
      </c>
      <c r="F28" s="4"/>
      <c r="G28" s="5">
        <v>9000</v>
      </c>
      <c r="H28" s="5">
        <v>8874</v>
      </c>
      <c r="I28" s="9">
        <v>-126</v>
      </c>
    </row>
    <row r="29" spans="1:9" ht="13.2">
      <c r="A29" s="3" t="s">
        <v>33</v>
      </c>
      <c r="B29" s="12" t="s">
        <v>34</v>
      </c>
      <c r="C29" s="12"/>
      <c r="D29" s="4" t="s">
        <v>8</v>
      </c>
      <c r="E29" s="4" t="s">
        <v>8</v>
      </c>
      <c r="F29" s="4"/>
      <c r="G29" s="5">
        <v>4000</v>
      </c>
      <c r="H29" s="4" t="s">
        <v>8</v>
      </c>
      <c r="I29" s="5">
        <v>-4000</v>
      </c>
    </row>
    <row r="30" spans="1:9" ht="13.2">
      <c r="A30" s="3" t="s">
        <v>35</v>
      </c>
      <c r="B30" s="12" t="s">
        <v>36</v>
      </c>
      <c r="C30" s="12"/>
      <c r="D30" s="4" t="s">
        <v>8</v>
      </c>
      <c r="E30" s="4" t="s">
        <v>8</v>
      </c>
      <c r="F30" s="4"/>
      <c r="G30" s="5">
        <v>6750</v>
      </c>
      <c r="H30" s="4" t="s">
        <v>8</v>
      </c>
      <c r="I30" s="5">
        <v>-6750</v>
      </c>
    </row>
    <row r="31" spans="1:9" ht="13.2">
      <c r="A31" s="3" t="s">
        <v>37</v>
      </c>
      <c r="B31" s="12" t="s">
        <v>38</v>
      </c>
      <c r="C31" s="12"/>
      <c r="D31" s="4" t="s">
        <v>8</v>
      </c>
      <c r="E31" s="5">
        <v>2513.5300000000002</v>
      </c>
      <c r="F31" s="5"/>
      <c r="G31" s="5">
        <v>45000</v>
      </c>
      <c r="H31" s="5">
        <v>19930.47</v>
      </c>
      <c r="I31" s="5">
        <v>-25069.53</v>
      </c>
    </row>
    <row r="32" spans="1:9" ht="13.2">
      <c r="A32" s="3" t="s">
        <v>39</v>
      </c>
      <c r="B32" s="12" t="s">
        <v>40</v>
      </c>
      <c r="C32" s="12"/>
      <c r="D32" s="4" t="s">
        <v>8</v>
      </c>
      <c r="E32" s="4" t="s">
        <v>8</v>
      </c>
      <c r="F32" s="4" t="s">
        <v>8</v>
      </c>
      <c r="G32" s="5">
        <v>5429</v>
      </c>
      <c r="H32" s="4" t="s">
        <v>8</v>
      </c>
      <c r="I32" s="5">
        <v>-5429</v>
      </c>
    </row>
    <row r="33" spans="1:9" ht="13.2">
      <c r="A33" s="3" t="s">
        <v>41</v>
      </c>
      <c r="B33" s="12" t="s">
        <v>42</v>
      </c>
      <c r="C33" s="12"/>
      <c r="D33" s="4" t="s">
        <v>8</v>
      </c>
      <c r="E33" s="4" t="s">
        <v>8</v>
      </c>
      <c r="F33" s="4" t="s">
        <v>8</v>
      </c>
      <c r="G33" s="5">
        <v>4000</v>
      </c>
      <c r="H33" s="5">
        <v>3500</v>
      </c>
      <c r="I33" s="9">
        <v>-500</v>
      </c>
    </row>
    <row r="34" spans="1:9" ht="15.6">
      <c r="A34" s="6"/>
      <c r="B34" s="15" t="s">
        <v>24</v>
      </c>
      <c r="C34" s="15"/>
      <c r="D34" s="7" t="s">
        <v>8</v>
      </c>
      <c r="E34" s="2">
        <f>SUM(E26:E33)</f>
        <v>60189.53</v>
      </c>
      <c r="F34" s="2">
        <f t="shared" ref="F34:I34" si="0">SUM(F26:F33)</f>
        <v>0</v>
      </c>
      <c r="G34" s="2">
        <f t="shared" si="0"/>
        <v>921000</v>
      </c>
      <c r="H34" s="2">
        <f t="shared" si="0"/>
        <v>525167.27</v>
      </c>
      <c r="I34" s="2">
        <f t="shared" si="0"/>
        <v>-395832.73</v>
      </c>
    </row>
    <row r="36" spans="1:9" ht="13.8">
      <c r="A36" s="8" t="s">
        <v>91</v>
      </c>
    </row>
    <row r="37" spans="1:9" ht="13.2">
      <c r="A37" s="13" t="s">
        <v>27</v>
      </c>
      <c r="B37" s="13"/>
      <c r="C37" s="13"/>
      <c r="D37" s="13" t="s">
        <v>4</v>
      </c>
      <c r="E37" s="13"/>
      <c r="F37" s="13"/>
      <c r="G37" s="13" t="s">
        <v>5</v>
      </c>
      <c r="H37" s="13"/>
      <c r="I37" s="13"/>
    </row>
    <row r="38" spans="1:9" ht="13.2">
      <c r="A38" s="13"/>
      <c r="B38" s="13"/>
      <c r="C38" s="13"/>
      <c r="D38" s="1" t="s">
        <v>6</v>
      </c>
      <c r="E38" s="1" t="s">
        <v>1</v>
      </c>
      <c r="F38" s="1" t="s">
        <v>7</v>
      </c>
      <c r="G38" s="1" t="s">
        <v>6</v>
      </c>
      <c r="H38" s="1" t="s">
        <v>1</v>
      </c>
      <c r="I38" s="1" t="s">
        <v>7</v>
      </c>
    </row>
    <row r="39" spans="1:9" ht="13.2">
      <c r="A39" s="3" t="s">
        <v>43</v>
      </c>
      <c r="B39" s="12" t="s">
        <v>44</v>
      </c>
      <c r="C39" s="12"/>
      <c r="D39" s="4" t="s">
        <v>8</v>
      </c>
      <c r="E39" s="5">
        <v>75000</v>
      </c>
      <c r="F39" s="5"/>
      <c r="G39" s="5">
        <v>900000</v>
      </c>
      <c r="H39" s="5">
        <v>525000</v>
      </c>
      <c r="I39" s="5">
        <v>-375000</v>
      </c>
    </row>
    <row r="40" spans="1:9" ht="13.2">
      <c r="A40" s="3" t="s">
        <v>45</v>
      </c>
      <c r="B40" s="12" t="s">
        <v>46</v>
      </c>
      <c r="C40" s="12"/>
      <c r="D40" s="4" t="s">
        <v>8</v>
      </c>
      <c r="E40" s="4" t="s">
        <v>8</v>
      </c>
      <c r="F40" s="4"/>
      <c r="G40" s="5">
        <v>166650</v>
      </c>
      <c r="H40" s="4" t="s">
        <v>8</v>
      </c>
      <c r="I40" s="5">
        <v>-166650</v>
      </c>
    </row>
    <row r="41" spans="1:9" ht="13.2">
      <c r="A41" s="3" t="s">
        <v>47</v>
      </c>
      <c r="B41" s="12" t="s">
        <v>48</v>
      </c>
      <c r="C41" s="12"/>
      <c r="D41" s="4" t="s">
        <v>8</v>
      </c>
      <c r="E41" s="5">
        <v>2844</v>
      </c>
      <c r="F41" s="5"/>
      <c r="G41" s="5">
        <v>45000</v>
      </c>
      <c r="H41" s="5">
        <v>30640</v>
      </c>
      <c r="I41" s="5">
        <v>-14360</v>
      </c>
    </row>
    <row r="42" spans="1:9" ht="13.2">
      <c r="A42" s="3" t="s">
        <v>49</v>
      </c>
      <c r="B42" s="12" t="s">
        <v>50</v>
      </c>
      <c r="C42" s="12"/>
      <c r="D42" s="4" t="s">
        <v>8</v>
      </c>
      <c r="E42" s="4" t="s">
        <v>8</v>
      </c>
      <c r="F42" s="4"/>
      <c r="G42" s="5">
        <v>27000</v>
      </c>
      <c r="H42" s="5">
        <v>19500</v>
      </c>
      <c r="I42" s="5">
        <v>-7500</v>
      </c>
    </row>
    <row r="43" spans="1:9" ht="13.2">
      <c r="A43" s="3" t="s">
        <v>51</v>
      </c>
      <c r="B43" s="12" t="s">
        <v>52</v>
      </c>
      <c r="C43" s="12"/>
      <c r="D43" s="4" t="s">
        <v>8</v>
      </c>
      <c r="E43" s="5">
        <v>2780</v>
      </c>
      <c r="F43" s="5"/>
      <c r="G43" s="5">
        <v>100000</v>
      </c>
      <c r="H43" s="5">
        <v>94102.92</v>
      </c>
      <c r="I43" s="5">
        <v>-5897.08</v>
      </c>
    </row>
    <row r="44" spans="1:9" ht="13.2">
      <c r="A44" s="3" t="s">
        <v>53</v>
      </c>
      <c r="B44" s="12" t="s">
        <v>54</v>
      </c>
      <c r="C44" s="12"/>
      <c r="D44" s="4" t="s">
        <v>8</v>
      </c>
      <c r="E44" s="5">
        <v>8793.5</v>
      </c>
      <c r="F44" s="5"/>
      <c r="G44" s="5">
        <v>300000</v>
      </c>
      <c r="H44" s="5">
        <v>256230.5</v>
      </c>
      <c r="I44" s="5">
        <v>-43769.5</v>
      </c>
    </row>
    <row r="45" spans="1:9" ht="13.2">
      <c r="A45" s="3" t="s">
        <v>55</v>
      </c>
      <c r="B45" s="12" t="s">
        <v>56</v>
      </c>
      <c r="C45" s="12"/>
      <c r="D45" s="4" t="s">
        <v>8</v>
      </c>
      <c r="E45" s="5">
        <v>3000</v>
      </c>
      <c r="F45" s="5"/>
      <c r="G45" s="5">
        <v>40000</v>
      </c>
      <c r="H45" s="5">
        <v>21000</v>
      </c>
      <c r="I45" s="5">
        <v>-19000</v>
      </c>
    </row>
    <row r="46" spans="1:9" ht="13.2">
      <c r="A46" s="3" t="s">
        <v>57</v>
      </c>
      <c r="B46" s="12" t="s">
        <v>58</v>
      </c>
      <c r="C46" s="12"/>
      <c r="D46" s="4" t="s">
        <v>8</v>
      </c>
      <c r="E46" s="4" t="s">
        <v>8</v>
      </c>
      <c r="F46" s="4" t="s">
        <v>8</v>
      </c>
      <c r="G46" s="5">
        <v>100000</v>
      </c>
      <c r="H46" s="5">
        <v>100000</v>
      </c>
      <c r="I46" s="4" t="s">
        <v>8</v>
      </c>
    </row>
    <row r="47" spans="1:9" ht="13.2">
      <c r="A47" s="3" t="s">
        <v>59</v>
      </c>
      <c r="B47" s="12" t="s">
        <v>60</v>
      </c>
      <c r="C47" s="12"/>
      <c r="D47" s="4" t="s">
        <v>8</v>
      </c>
      <c r="E47" s="4" t="s">
        <v>8</v>
      </c>
      <c r="F47" s="4" t="s">
        <v>8</v>
      </c>
      <c r="G47" s="5">
        <v>60000</v>
      </c>
      <c r="H47" s="4" t="s">
        <v>8</v>
      </c>
      <c r="I47" s="5">
        <v>-60000</v>
      </c>
    </row>
    <row r="48" spans="1:9" ht="13.2">
      <c r="A48" s="3" t="s">
        <v>61</v>
      </c>
      <c r="B48" s="12" t="s">
        <v>62</v>
      </c>
      <c r="C48" s="12"/>
      <c r="D48" s="4" t="s">
        <v>8</v>
      </c>
      <c r="E48" s="4" t="s">
        <v>8</v>
      </c>
      <c r="F48" s="4" t="s">
        <v>8</v>
      </c>
      <c r="G48" s="5">
        <v>26550</v>
      </c>
      <c r="H48" s="4" t="s">
        <v>8</v>
      </c>
      <c r="I48" s="5">
        <v>-26550</v>
      </c>
    </row>
    <row r="49" spans="1:9" ht="15.6">
      <c r="A49" s="6"/>
      <c r="B49" s="15" t="s">
        <v>24</v>
      </c>
      <c r="C49" s="15"/>
      <c r="D49" s="7" t="s">
        <v>8</v>
      </c>
      <c r="E49" s="2">
        <f>SUM(E39:E48)</f>
        <v>92417.5</v>
      </c>
      <c r="F49" s="2">
        <f t="shared" ref="F49:I49" si="1">SUM(F39:F48)</f>
        <v>0</v>
      </c>
      <c r="G49" s="2">
        <f t="shared" si="1"/>
        <v>1765200</v>
      </c>
      <c r="H49" s="2">
        <f t="shared" si="1"/>
        <v>1046473.42</v>
      </c>
      <c r="I49" s="2">
        <f t="shared" si="1"/>
        <v>-718726.58</v>
      </c>
    </row>
    <row r="51" spans="1:9" ht="13.8">
      <c r="A51" s="8" t="s">
        <v>92</v>
      </c>
    </row>
    <row r="52" spans="1:9" ht="13.2">
      <c r="A52" s="13" t="s">
        <v>27</v>
      </c>
      <c r="B52" s="13"/>
      <c r="C52" s="13"/>
      <c r="D52" s="13" t="s">
        <v>4</v>
      </c>
      <c r="E52" s="13"/>
      <c r="F52" s="13"/>
      <c r="G52" s="13" t="s">
        <v>5</v>
      </c>
      <c r="H52" s="13"/>
      <c r="I52" s="13"/>
    </row>
    <row r="53" spans="1:9" ht="13.2">
      <c r="A53" s="13"/>
      <c r="B53" s="13"/>
      <c r="C53" s="13"/>
      <c r="D53" s="1" t="s">
        <v>6</v>
      </c>
      <c r="E53" s="1" t="s">
        <v>1</v>
      </c>
      <c r="F53" s="1" t="s">
        <v>7</v>
      </c>
      <c r="G53" s="1" t="s">
        <v>6</v>
      </c>
      <c r="H53" s="1" t="s">
        <v>1</v>
      </c>
      <c r="I53" s="1" t="s">
        <v>7</v>
      </c>
    </row>
    <row r="54" spans="1:9" ht="13.2">
      <c r="A54" s="3" t="s">
        <v>63</v>
      </c>
      <c r="B54" s="12" t="s">
        <v>64</v>
      </c>
      <c r="C54" s="12"/>
      <c r="D54" s="4" t="s">
        <v>8</v>
      </c>
      <c r="E54" s="4" t="s">
        <v>8</v>
      </c>
      <c r="F54" s="4" t="s">
        <v>8</v>
      </c>
      <c r="G54" s="5">
        <v>50000</v>
      </c>
      <c r="H54" s="4" t="s">
        <v>8</v>
      </c>
      <c r="I54" s="5">
        <v>-50000</v>
      </c>
    </row>
    <row r="55" spans="1:9" ht="13.2">
      <c r="A55" s="3" t="s">
        <v>65</v>
      </c>
      <c r="B55" s="12" t="s">
        <v>66</v>
      </c>
      <c r="C55" s="12"/>
      <c r="D55" s="4" t="s">
        <v>8</v>
      </c>
      <c r="E55" s="4" t="s">
        <v>8</v>
      </c>
      <c r="F55" s="4" t="s">
        <v>8</v>
      </c>
      <c r="G55" s="5">
        <v>50000</v>
      </c>
      <c r="H55" s="5">
        <v>26525</v>
      </c>
      <c r="I55" s="5">
        <v>-23475</v>
      </c>
    </row>
    <row r="56" spans="1:9" ht="13.2">
      <c r="A56" s="3" t="s">
        <v>67</v>
      </c>
      <c r="B56" s="12" t="s">
        <v>68</v>
      </c>
      <c r="C56" s="12"/>
      <c r="D56" s="4" t="s">
        <v>8</v>
      </c>
      <c r="E56" s="4" t="s">
        <v>8</v>
      </c>
      <c r="F56" s="4" t="s">
        <v>8</v>
      </c>
      <c r="G56" s="5">
        <v>50000</v>
      </c>
      <c r="H56" s="4" t="s">
        <v>8</v>
      </c>
      <c r="I56" s="5">
        <v>-50000</v>
      </c>
    </row>
    <row r="57" spans="1:9" ht="13.2">
      <c r="A57" s="3" t="s">
        <v>69</v>
      </c>
      <c r="B57" s="12" t="s">
        <v>70</v>
      </c>
      <c r="C57" s="12"/>
      <c r="D57" s="4" t="s">
        <v>8</v>
      </c>
      <c r="E57" s="4" t="s">
        <v>8</v>
      </c>
      <c r="F57" s="4" t="s">
        <v>8</v>
      </c>
      <c r="G57" s="5">
        <v>50000</v>
      </c>
      <c r="H57" s="9">
        <v>660</v>
      </c>
      <c r="I57" s="5">
        <v>-49340</v>
      </c>
    </row>
    <row r="58" spans="1:9" ht="13.2">
      <c r="A58" s="3" t="s">
        <v>71</v>
      </c>
      <c r="B58" s="12" t="s">
        <v>72</v>
      </c>
      <c r="C58" s="12"/>
      <c r="D58" s="4" t="s">
        <v>8</v>
      </c>
      <c r="E58" s="4" t="s">
        <v>8</v>
      </c>
      <c r="F58" s="4" t="s">
        <v>8</v>
      </c>
      <c r="G58" s="5">
        <v>50000</v>
      </c>
      <c r="H58" s="4" t="s">
        <v>8</v>
      </c>
      <c r="I58" s="5">
        <v>-50000</v>
      </c>
    </row>
    <row r="59" spans="1:9" ht="13.2">
      <c r="A59" s="3" t="s">
        <v>73</v>
      </c>
      <c r="B59" s="12" t="s">
        <v>74</v>
      </c>
      <c r="C59" s="12"/>
      <c r="D59" s="4" t="s">
        <v>8</v>
      </c>
      <c r="E59" s="4" t="s">
        <v>8</v>
      </c>
      <c r="F59" s="4" t="s">
        <v>8</v>
      </c>
      <c r="G59" s="5">
        <v>50000</v>
      </c>
      <c r="H59" s="5">
        <v>22718</v>
      </c>
      <c r="I59" s="5">
        <v>-27282</v>
      </c>
    </row>
    <row r="60" spans="1:9" ht="13.2">
      <c r="A60" s="3" t="s">
        <v>75</v>
      </c>
      <c r="B60" s="12" t="s">
        <v>76</v>
      </c>
      <c r="C60" s="12"/>
      <c r="D60" s="4" t="s">
        <v>8</v>
      </c>
      <c r="E60" s="4" t="s">
        <v>8</v>
      </c>
      <c r="F60" s="4" t="s">
        <v>8</v>
      </c>
      <c r="G60" s="5">
        <v>50000</v>
      </c>
      <c r="H60" s="4" t="s">
        <v>8</v>
      </c>
      <c r="I60" s="5">
        <v>-50000</v>
      </c>
    </row>
    <row r="61" spans="1:9" ht="15.6">
      <c r="A61" s="6"/>
      <c r="B61" s="15" t="s">
        <v>24</v>
      </c>
      <c r="C61" s="15"/>
      <c r="D61" s="7" t="s">
        <v>8</v>
      </c>
      <c r="E61" s="7" t="s">
        <v>8</v>
      </c>
      <c r="F61" s="7" t="s">
        <v>8</v>
      </c>
      <c r="G61" s="2">
        <f>SUM(G54:G60)</f>
        <v>350000</v>
      </c>
      <c r="H61" s="2">
        <f t="shared" ref="H61:I61" si="2">SUM(H54:H60)</f>
        <v>49903</v>
      </c>
      <c r="I61" s="2">
        <f t="shared" si="2"/>
        <v>-300097</v>
      </c>
    </row>
    <row r="63" spans="1:9" ht="13.8">
      <c r="A63" s="8" t="s">
        <v>94</v>
      </c>
    </row>
    <row r="64" spans="1:9" ht="13.2">
      <c r="A64" s="13" t="s">
        <v>27</v>
      </c>
      <c r="B64" s="13"/>
      <c r="C64" s="13"/>
      <c r="D64" s="13" t="s">
        <v>4</v>
      </c>
      <c r="E64" s="13"/>
      <c r="F64" s="13"/>
      <c r="G64" s="13" t="s">
        <v>5</v>
      </c>
      <c r="H64" s="13"/>
      <c r="I64" s="13"/>
    </row>
    <row r="65" spans="1:9" ht="13.2">
      <c r="A65" s="13"/>
      <c r="B65" s="13"/>
      <c r="C65" s="13"/>
      <c r="D65" s="1" t="s">
        <v>6</v>
      </c>
      <c r="E65" s="1" t="s">
        <v>1</v>
      </c>
      <c r="F65" s="1" t="s">
        <v>7</v>
      </c>
      <c r="G65" s="1" t="s">
        <v>6</v>
      </c>
      <c r="H65" s="1" t="s">
        <v>1</v>
      </c>
      <c r="I65" s="1" t="s">
        <v>7</v>
      </c>
    </row>
    <row r="66" spans="1:9" ht="13.2">
      <c r="A66" s="3" t="s">
        <v>77</v>
      </c>
      <c r="B66" s="12" t="s">
        <v>78</v>
      </c>
      <c r="C66" s="12"/>
      <c r="D66" s="4" t="s">
        <v>8</v>
      </c>
      <c r="E66" s="4" t="s">
        <v>8</v>
      </c>
      <c r="F66" s="4" t="s">
        <v>8</v>
      </c>
      <c r="G66" s="5">
        <v>100000</v>
      </c>
      <c r="H66" s="5">
        <v>8400</v>
      </c>
      <c r="I66" s="5">
        <v>-91600</v>
      </c>
    </row>
    <row r="67" spans="1:9" ht="13.2">
      <c r="A67" s="3" t="s">
        <v>79</v>
      </c>
      <c r="B67" s="12" t="s">
        <v>80</v>
      </c>
      <c r="C67" s="12"/>
      <c r="D67" s="4" t="s">
        <v>8</v>
      </c>
      <c r="E67" s="4" t="s">
        <v>8</v>
      </c>
      <c r="F67" s="4" t="s">
        <v>8</v>
      </c>
      <c r="G67" s="5">
        <v>150000</v>
      </c>
      <c r="H67" s="5">
        <v>50394</v>
      </c>
      <c r="I67" s="5">
        <v>-99606</v>
      </c>
    </row>
    <row r="68" spans="1:9" ht="13.2">
      <c r="A68" s="3" t="s">
        <v>81</v>
      </c>
      <c r="B68" s="12" t="s">
        <v>82</v>
      </c>
      <c r="C68" s="12"/>
      <c r="D68" s="4" t="s">
        <v>8</v>
      </c>
      <c r="E68" s="4" t="s">
        <v>8</v>
      </c>
      <c r="F68" s="4" t="s">
        <v>8</v>
      </c>
      <c r="G68" s="5">
        <v>50000</v>
      </c>
      <c r="H68" s="5">
        <v>32589</v>
      </c>
      <c r="I68" s="5">
        <v>-17411</v>
      </c>
    </row>
    <row r="69" spans="1:9" ht="13.2">
      <c r="A69" s="3" t="s">
        <v>83</v>
      </c>
      <c r="B69" s="12" t="s">
        <v>84</v>
      </c>
      <c r="C69" s="12"/>
      <c r="D69" s="4" t="s">
        <v>8</v>
      </c>
      <c r="E69" s="4" t="s">
        <v>8</v>
      </c>
      <c r="F69" s="4" t="s">
        <v>8</v>
      </c>
      <c r="G69" s="5">
        <v>250000</v>
      </c>
      <c r="H69" s="5">
        <v>250000</v>
      </c>
      <c r="I69" s="4" t="s">
        <v>8</v>
      </c>
    </row>
    <row r="70" spans="1:9" ht="13.2">
      <c r="A70" s="3" t="s">
        <v>85</v>
      </c>
      <c r="B70" s="12" t="s">
        <v>86</v>
      </c>
      <c r="C70" s="12"/>
      <c r="D70" s="4" t="s">
        <v>8</v>
      </c>
      <c r="E70" s="4" t="s">
        <v>8</v>
      </c>
      <c r="F70" s="4" t="s">
        <v>8</v>
      </c>
      <c r="G70" s="5">
        <v>150000</v>
      </c>
      <c r="H70" s="5">
        <v>85000</v>
      </c>
      <c r="I70" s="5">
        <v>-65000</v>
      </c>
    </row>
    <row r="71" spans="1:9" ht="13.2">
      <c r="A71" s="3" t="s">
        <v>87</v>
      </c>
      <c r="B71" s="12" t="s">
        <v>88</v>
      </c>
      <c r="C71" s="12"/>
      <c r="D71" s="4" t="s">
        <v>8</v>
      </c>
      <c r="E71" s="4" t="s">
        <v>8</v>
      </c>
      <c r="F71" s="4" t="s">
        <v>8</v>
      </c>
      <c r="G71" s="5">
        <v>55000</v>
      </c>
      <c r="H71" s="5">
        <v>31303.58</v>
      </c>
      <c r="I71" s="5">
        <v>-23696.42</v>
      </c>
    </row>
    <row r="72" spans="1:9" ht="13.2">
      <c r="A72" s="3" t="s">
        <v>89</v>
      </c>
      <c r="B72" s="12" t="s">
        <v>90</v>
      </c>
      <c r="C72" s="12"/>
      <c r="D72" s="4" t="s">
        <v>8</v>
      </c>
      <c r="E72" s="4" t="s">
        <v>8</v>
      </c>
      <c r="F72" s="4" t="s">
        <v>8</v>
      </c>
      <c r="G72" s="5">
        <v>50000</v>
      </c>
      <c r="H72" s="5">
        <v>8170</v>
      </c>
      <c r="I72" s="5">
        <v>-41830</v>
      </c>
    </row>
    <row r="73" spans="1:9" ht="15.6">
      <c r="A73" s="6"/>
      <c r="B73" s="15" t="s">
        <v>24</v>
      </c>
      <c r="C73" s="15"/>
      <c r="D73" s="7" t="s">
        <v>8</v>
      </c>
      <c r="E73" s="7" t="s">
        <v>8</v>
      </c>
      <c r="F73" s="7" t="s">
        <v>8</v>
      </c>
      <c r="G73" s="2">
        <f>SUM(G66:G72)</f>
        <v>805000</v>
      </c>
      <c r="H73" s="2">
        <f t="shared" ref="H73:I73" si="3">SUM(H66:H72)</f>
        <v>465856.58</v>
      </c>
      <c r="I73" s="2">
        <f t="shared" si="3"/>
        <v>-339143.42</v>
      </c>
    </row>
    <row r="76" spans="1:9" ht="13.8">
      <c r="A76" s="8" t="s">
        <v>96</v>
      </c>
    </row>
    <row r="77" spans="1:9" ht="13.2">
      <c r="A77" s="13" t="s">
        <v>27</v>
      </c>
      <c r="B77" s="13"/>
      <c r="C77" s="13"/>
      <c r="D77" s="13" t="s">
        <v>4</v>
      </c>
      <c r="E77" s="13"/>
      <c r="F77" s="13"/>
      <c r="G77" s="13" t="s">
        <v>5</v>
      </c>
      <c r="H77" s="13"/>
      <c r="I77" s="13"/>
    </row>
    <row r="78" spans="1:9" ht="13.2">
      <c r="A78" s="13"/>
      <c r="B78" s="13"/>
      <c r="C78" s="13"/>
      <c r="D78" s="1" t="s">
        <v>6</v>
      </c>
      <c r="E78" s="1" t="s">
        <v>1</v>
      </c>
      <c r="F78" s="1" t="s">
        <v>7</v>
      </c>
      <c r="G78" s="1" t="s">
        <v>6</v>
      </c>
      <c r="H78" s="1" t="s">
        <v>1</v>
      </c>
      <c r="I78" s="1" t="s">
        <v>7</v>
      </c>
    </row>
    <row r="79" spans="1:9" s="10" customFormat="1" ht="13.2">
      <c r="A79" s="1" t="s">
        <v>8</v>
      </c>
      <c r="B79" s="14" t="s">
        <v>96</v>
      </c>
      <c r="C79" s="14"/>
      <c r="D79" s="7" t="s">
        <v>8</v>
      </c>
      <c r="E79" s="2">
        <f>SUM(E80:E83)</f>
        <v>152607.03</v>
      </c>
      <c r="F79" s="2">
        <f t="shared" ref="F79:I79" si="4">SUM(F80:F83)</f>
        <v>0</v>
      </c>
      <c r="G79" s="2">
        <f t="shared" si="4"/>
        <v>3841200</v>
      </c>
      <c r="H79" s="2">
        <f t="shared" si="4"/>
        <v>2087400.27</v>
      </c>
      <c r="I79" s="2">
        <f t="shared" si="4"/>
        <v>-1753799.73</v>
      </c>
    </row>
    <row r="80" spans="1:9" ht="13.2">
      <c r="A80" s="3" t="s">
        <v>10</v>
      </c>
      <c r="B80" s="12" t="s">
        <v>26</v>
      </c>
      <c r="C80" s="12"/>
      <c r="D80" s="4" t="s">
        <v>8</v>
      </c>
      <c r="E80" s="5">
        <v>60189.53</v>
      </c>
      <c r="F80" s="5"/>
      <c r="G80" s="5">
        <f>G34</f>
        <v>921000</v>
      </c>
      <c r="H80" s="5">
        <f>H34</f>
        <v>525167.27</v>
      </c>
      <c r="I80" s="5">
        <f>H80-G80</f>
        <v>-395832.73</v>
      </c>
    </row>
    <row r="81" spans="1:9" ht="13.2">
      <c r="A81" s="3" t="s">
        <v>13</v>
      </c>
      <c r="B81" s="12" t="s">
        <v>91</v>
      </c>
      <c r="C81" s="12"/>
      <c r="D81" s="4" t="s">
        <v>8</v>
      </c>
      <c r="E81" s="5">
        <v>92417.5</v>
      </c>
      <c r="F81" s="5"/>
      <c r="G81" s="5">
        <f>G49</f>
        <v>1765200</v>
      </c>
      <c r="H81" s="5">
        <f>H49</f>
        <v>1046473.42</v>
      </c>
      <c r="I81" s="5">
        <f t="shared" ref="I81:I83" si="5">H81-G81</f>
        <v>-718726.58</v>
      </c>
    </row>
    <row r="82" spans="1:9" ht="13.2">
      <c r="A82" s="3" t="s">
        <v>93</v>
      </c>
      <c r="B82" s="12" t="s">
        <v>92</v>
      </c>
      <c r="C82" s="12"/>
      <c r="D82" s="4" t="s">
        <v>8</v>
      </c>
      <c r="E82" s="4" t="s">
        <v>8</v>
      </c>
      <c r="F82" s="4" t="s">
        <v>8</v>
      </c>
      <c r="G82" s="5">
        <f>G61</f>
        <v>350000</v>
      </c>
      <c r="H82" s="5">
        <f>H61</f>
        <v>49903</v>
      </c>
      <c r="I82" s="5">
        <f t="shared" si="5"/>
        <v>-300097</v>
      </c>
    </row>
    <row r="83" spans="1:9" ht="13.2">
      <c r="A83" s="3" t="s">
        <v>95</v>
      </c>
      <c r="B83" s="12" t="s">
        <v>94</v>
      </c>
      <c r="C83" s="12"/>
      <c r="D83" s="4" t="s">
        <v>8</v>
      </c>
      <c r="E83" s="4" t="s">
        <v>8</v>
      </c>
      <c r="F83" s="4" t="s">
        <v>8</v>
      </c>
      <c r="G83" s="5">
        <f>G73</f>
        <v>805000</v>
      </c>
      <c r="H83" s="5">
        <f>H73</f>
        <v>465856.58</v>
      </c>
      <c r="I83" s="5">
        <f t="shared" si="5"/>
        <v>-339143.42</v>
      </c>
    </row>
    <row r="89" spans="1:9" ht="13.8">
      <c r="A89" s="8" t="s">
        <v>97</v>
      </c>
      <c r="I89" s="11" t="s">
        <v>8</v>
      </c>
    </row>
    <row r="91" spans="1:9" ht="13.8">
      <c r="A91" s="8" t="s">
        <v>98</v>
      </c>
      <c r="I91" s="11" t="s">
        <v>8</v>
      </c>
    </row>
  </sheetData>
  <mergeCells count="72">
    <mergeCell ref="G1:I1"/>
    <mergeCell ref="A2:I2"/>
    <mergeCell ref="A4:I4"/>
    <mergeCell ref="A20:I20"/>
    <mergeCell ref="B12:C12"/>
    <mergeCell ref="B13:C13"/>
    <mergeCell ref="A7:I7"/>
    <mergeCell ref="A9:C10"/>
    <mergeCell ref="D9:F9"/>
    <mergeCell ref="G9:I9"/>
    <mergeCell ref="B11:C11"/>
    <mergeCell ref="B14:C14"/>
    <mergeCell ref="B15:C15"/>
    <mergeCell ref="B16:C16"/>
    <mergeCell ref="B17:C17"/>
    <mergeCell ref="B18:C18"/>
    <mergeCell ref="A24:C25"/>
    <mergeCell ref="D24:F24"/>
    <mergeCell ref="G24:I24"/>
    <mergeCell ref="B26:C26"/>
    <mergeCell ref="B27:C27"/>
    <mergeCell ref="B34:C34"/>
    <mergeCell ref="A37:C38"/>
    <mergeCell ref="D37:F37"/>
    <mergeCell ref="G37:I3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44:C44"/>
    <mergeCell ref="B39:C39"/>
    <mergeCell ref="B40:C40"/>
    <mergeCell ref="D52:F52"/>
    <mergeCell ref="G52:I52"/>
    <mergeCell ref="B45:C45"/>
    <mergeCell ref="B46:C46"/>
    <mergeCell ref="B47:C47"/>
    <mergeCell ref="B48:C48"/>
    <mergeCell ref="B54:C54"/>
    <mergeCell ref="B55:C55"/>
    <mergeCell ref="B56:C56"/>
    <mergeCell ref="B49:C49"/>
    <mergeCell ref="A52:C53"/>
    <mergeCell ref="D64:F64"/>
    <mergeCell ref="G64:I64"/>
    <mergeCell ref="B57:C57"/>
    <mergeCell ref="B58:C58"/>
    <mergeCell ref="B59:C59"/>
    <mergeCell ref="B60:C60"/>
    <mergeCell ref="B66:C66"/>
    <mergeCell ref="B67:C67"/>
    <mergeCell ref="B68:C68"/>
    <mergeCell ref="B61:C61"/>
    <mergeCell ref="A64:C65"/>
    <mergeCell ref="B73:C73"/>
    <mergeCell ref="B69:C69"/>
    <mergeCell ref="B70:C70"/>
    <mergeCell ref="B71:C71"/>
    <mergeCell ref="B72:C72"/>
    <mergeCell ref="B83:C83"/>
    <mergeCell ref="D77:F77"/>
    <mergeCell ref="G77:I77"/>
    <mergeCell ref="B79:C79"/>
    <mergeCell ref="B80:C80"/>
    <mergeCell ref="B81:C81"/>
    <mergeCell ref="B82:C82"/>
    <mergeCell ref="A77:C7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Bushukov</dc:creator>
  <cp:lastModifiedBy>ASUS</cp:lastModifiedBy>
  <dcterms:created xsi:type="dcterms:W3CDTF">2024-08-22T06:58:03Z</dcterms:created>
  <dcterms:modified xsi:type="dcterms:W3CDTF">2024-10-02T04:28:10Z</dcterms:modified>
</cp:coreProperties>
</file>