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showSheetTabs="0" xWindow="-108" yWindow="-108" windowWidth="23256" windowHeight="12576" tabRatio="0"/>
  </bookViews>
  <sheets>
    <sheet name="Sheet1" sheetId="1" r:id="rId1"/>
  </sheets>
  <calcPr calcId="191029" refMode="R1C1"/>
</workbook>
</file>

<file path=xl/calcChain.xml><?xml version="1.0" encoding="utf-8"?>
<calcChain xmlns="http://schemas.openxmlformats.org/spreadsheetml/2006/main">
  <c r="H82" i="1"/>
  <c r="H81"/>
  <c r="H63"/>
  <c r="I63"/>
  <c r="G63"/>
  <c r="G83" s="1"/>
  <c r="I83" s="1"/>
  <c r="G84"/>
  <c r="I84" s="1"/>
  <c r="G82"/>
  <c r="G81"/>
  <c r="E80"/>
  <c r="F75"/>
  <c r="G75"/>
  <c r="H75"/>
  <c r="I75"/>
  <c r="E75"/>
  <c r="F51"/>
  <c r="G51"/>
  <c r="H51"/>
  <c r="I51"/>
  <c r="E51"/>
  <c r="F36"/>
  <c r="G36"/>
  <c r="H36"/>
  <c r="I36"/>
  <c r="E36"/>
  <c r="F20"/>
  <c r="G20"/>
  <c r="H20"/>
  <c r="I20"/>
  <c r="E20"/>
  <c r="H80" l="1"/>
  <c r="I82"/>
  <c r="I81"/>
  <c r="I80"/>
  <c r="G80"/>
</calcChain>
</file>

<file path=xl/sharedStrings.xml><?xml version="1.0" encoding="utf-8"?>
<sst xmlns="http://schemas.openxmlformats.org/spreadsheetml/2006/main" count="259" uniqueCount="97">
  <si>
    <t>Оперативный отчет за Апрель 2024 г.</t>
  </si>
  <si>
    <t>Факт</t>
  </si>
  <si>
    <t>Смета доходов фонда на Апрель 2024 г.</t>
  </si>
  <si>
    <t>Статья доходов</t>
  </si>
  <si>
    <t>Сумма за период</t>
  </si>
  <si>
    <t>Сумма нараст. с начала года</t>
  </si>
  <si>
    <t>План</t>
  </si>
  <si>
    <t>Откл.</t>
  </si>
  <si>
    <t xml:space="preserve"> </t>
  </si>
  <si>
    <t>ДВП</t>
  </si>
  <si>
    <t>1</t>
  </si>
  <si>
    <t>1.1</t>
  </si>
  <si>
    <t>Ежемесячные благотворительные взносы (ЕБВ)</t>
  </si>
  <si>
    <t>2</t>
  </si>
  <si>
    <t>5.5</t>
  </si>
  <si>
    <t>Целевые:Текущие расходы лицея</t>
  </si>
  <si>
    <t>5.6</t>
  </si>
  <si>
    <t>Целевые: Улучшение учебного процесса</t>
  </si>
  <si>
    <t>6.2. Текущий и летний ремонт</t>
  </si>
  <si>
    <t>6.2.</t>
  </si>
  <si>
    <t>6.4.</t>
  </si>
  <si>
    <t>6.4. На транспортные расходы</t>
  </si>
  <si>
    <t>ИТОГО</t>
  </si>
  <si>
    <t>Смета расходов фонда на Апрель 2024 г.</t>
  </si>
  <si>
    <t>РАСХОДЫ НА УПРАВЛЕНИЕ ФОНДОМ (АУП)</t>
  </si>
  <si>
    <t>Статья расходов</t>
  </si>
  <si>
    <t>1.1.Зарплата АУП</t>
  </si>
  <si>
    <t>1.2</t>
  </si>
  <si>
    <t>1.2.Начисления на ФОТ АУП</t>
  </si>
  <si>
    <t>1.3</t>
  </si>
  <si>
    <t>1.3.Расходы на обсл.СКБ Контур</t>
  </si>
  <si>
    <t>1.4</t>
  </si>
  <si>
    <t>1.4.Канцелярские расходы АУП</t>
  </si>
  <si>
    <t>1.5</t>
  </si>
  <si>
    <t>1.5.Расходы на обслуживание оргтехники АУП</t>
  </si>
  <si>
    <t>1.6</t>
  </si>
  <si>
    <t>1.6.Расходы на услуги банков</t>
  </si>
  <si>
    <t>1.7</t>
  </si>
  <si>
    <t>1.7.Непредвиденные расходы  АУП</t>
  </si>
  <si>
    <t>1.8</t>
  </si>
  <si>
    <t>1.8 Содержание сайта фонда</t>
  </si>
  <si>
    <t>2.1.1</t>
  </si>
  <si>
    <t>2.1.1.Услуги охранной фирмы</t>
  </si>
  <si>
    <t>2.3.</t>
  </si>
  <si>
    <t>ДМС учителей</t>
  </si>
  <si>
    <t>2.4.1</t>
  </si>
  <si>
    <t>2.4.1.Расходы на чистую воду</t>
  </si>
  <si>
    <t>2.4.2</t>
  </si>
  <si>
    <t>2.4.2 Расходы на обсл.питьевых фонтанчиков</t>
  </si>
  <si>
    <t>2.4.3</t>
  </si>
  <si>
    <t>2.4.3 др.хоз. расходы</t>
  </si>
  <si>
    <t>2.4.7</t>
  </si>
  <si>
    <t>2.4.7 расходы на уставную деятельность</t>
  </si>
  <si>
    <t>2.5.1</t>
  </si>
  <si>
    <t>2.5.1.Оплата интернет канала</t>
  </si>
  <si>
    <t>2.5.2</t>
  </si>
  <si>
    <t>2.5.2.Расходы на ремонт и обсл. оргтехники</t>
  </si>
  <si>
    <t>2.6.8</t>
  </si>
  <si>
    <t>2.6.8.Расходы на терр школы</t>
  </si>
  <si>
    <t>2.7.2</t>
  </si>
  <si>
    <t>2.7.2.Прочие непредвиденные</t>
  </si>
  <si>
    <t>3.1.1</t>
  </si>
  <si>
    <t>3.1.1 кафедра математики</t>
  </si>
  <si>
    <t>3.2.2</t>
  </si>
  <si>
    <t>3.2.2.Кафедра ЕН</t>
  </si>
  <si>
    <t>3.3.1</t>
  </si>
  <si>
    <t>3.3.1.Кафедра иностраннх языков</t>
  </si>
  <si>
    <t>3.4.1</t>
  </si>
  <si>
    <t>3.4.1.Кафедра гуманитарных наук</t>
  </si>
  <si>
    <t>3.5.1</t>
  </si>
  <si>
    <t>3.5.1.Межпредметная кафедра</t>
  </si>
  <si>
    <t>3.6.1</t>
  </si>
  <si>
    <t>3.6.1.Кафедра нач. образования</t>
  </si>
  <si>
    <t>3.9.1</t>
  </si>
  <si>
    <t>3.9.1. Кафедра физкультуры</t>
  </si>
  <si>
    <t>4.1</t>
  </si>
  <si>
    <t>4.1 Награждения победителей олимпиад</t>
  </si>
  <si>
    <t>4.2</t>
  </si>
  <si>
    <t>4.2. Организация общешкольных мероприятий</t>
  </si>
  <si>
    <t>4.3</t>
  </si>
  <si>
    <t>4.3. Оформление мероприятий</t>
  </si>
  <si>
    <t>4.5.</t>
  </si>
  <si>
    <t>4.4.Школьная газета АГА</t>
  </si>
  <si>
    <t>4.7</t>
  </si>
  <si>
    <t>4.7 Литературно-муз.концерты</t>
  </si>
  <si>
    <t>4.8.1</t>
  </si>
  <si>
    <t>Подписка</t>
  </si>
  <si>
    <t>4.9</t>
  </si>
  <si>
    <t>4.9. Спорт-оздоровит мероприятия (мед,кубки,форма)</t>
  </si>
  <si>
    <t>ОБЕСПЕЧЕНИЕ КОМФОРТНОЙ и БЕЗОПАСНОЙ СРЕДЫ в ЛИЦЕЕ</t>
  </si>
  <si>
    <t>СОВЕРШЕНСТВОВАНИЕ УЧЕБНОГО ПРОЦЕССА</t>
  </si>
  <si>
    <t>3</t>
  </si>
  <si>
    <t>ГОРДИСЬ и ПОМНИ СВЯТО – ЧТО ТЫ из 130!</t>
  </si>
  <si>
    <t>4</t>
  </si>
  <si>
    <t>Итого расходов:</t>
  </si>
  <si>
    <t>Директор Фонда</t>
  </si>
  <si>
    <t xml:space="preserve">Бухгалтер Фонда </t>
  </si>
</sst>
</file>

<file path=xl/styles.xml><?xml version="1.0" encoding="utf-8"?>
<styleSheet xmlns="http://schemas.openxmlformats.org/spreadsheetml/2006/main">
  <fonts count="7"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23"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/>
    <xf numFmtId="2" fontId="1" fillId="0" borderId="1" xfId="0" applyNumberFormat="1" applyFont="1" applyBorder="1" applyAlignment="1">
      <alignment horizontal="right" vertical="center"/>
    </xf>
    <xf numFmtId="0" fontId="4" fillId="0" borderId="0" xfId="0" applyFont="1" applyAlignment="1"/>
    <xf numFmtId="0" fontId="6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justify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90"/>
  <sheetViews>
    <sheetView tabSelected="1" workbookViewId="0">
      <selection activeCell="A4" sqref="A4:I4"/>
    </sheetView>
  </sheetViews>
  <sheetFormatPr defaultRowHeight="10.199999999999999"/>
  <cols>
    <col min="1" max="1" width="8.42578125" customWidth="1"/>
    <col min="2" max="2" width="30.42578125" customWidth="1"/>
    <col min="3" max="3" width="21.5703125" customWidth="1"/>
    <col min="4" max="4" width="15.42578125" customWidth="1"/>
    <col min="5" max="6" width="15.85546875" customWidth="1"/>
    <col min="7" max="8" width="15.7109375" customWidth="1"/>
    <col min="9" max="9" width="16" customWidth="1"/>
    <col min="10" max="256" width="10.42578125" customWidth="1"/>
  </cols>
  <sheetData>
    <row r="1" spans="1:9" ht="13.2">
      <c r="G1" s="21"/>
      <c r="H1" s="21"/>
      <c r="I1" s="21"/>
    </row>
    <row r="2" spans="1:9" ht="17.399999999999999">
      <c r="A2" s="22" t="s">
        <v>0</v>
      </c>
      <c r="B2" s="22"/>
      <c r="C2" s="22"/>
      <c r="D2" s="22"/>
      <c r="E2" s="22"/>
      <c r="F2" s="22"/>
      <c r="G2" s="22"/>
      <c r="H2" s="22"/>
      <c r="I2" s="22"/>
    </row>
    <row r="4" spans="1:9" ht="15.6">
      <c r="A4" s="18"/>
      <c r="B4" s="18"/>
      <c r="C4" s="18"/>
      <c r="D4" s="18"/>
      <c r="E4" s="18"/>
      <c r="F4" s="18"/>
      <c r="G4" s="18"/>
      <c r="H4" s="18"/>
      <c r="I4" s="18"/>
    </row>
    <row r="6" spans="1:9" ht="13.2">
      <c r="A6" s="15"/>
      <c r="B6" s="15"/>
      <c r="C6" s="15"/>
      <c r="D6" s="15"/>
      <c r="E6" s="15"/>
      <c r="F6" s="15"/>
      <c r="G6" s="15"/>
      <c r="H6" s="15"/>
      <c r="I6" s="15"/>
    </row>
    <row r="7" spans="1:9" ht="13.2">
      <c r="A7" s="2"/>
      <c r="B7" s="1"/>
      <c r="C7" s="19"/>
      <c r="D7" s="20"/>
      <c r="E7" s="4"/>
      <c r="F7" s="15"/>
      <c r="G7" s="15"/>
      <c r="H7" s="19"/>
      <c r="I7" s="20"/>
    </row>
    <row r="10" spans="1:9" ht="15.6">
      <c r="A10" s="18" t="s">
        <v>2</v>
      </c>
      <c r="B10" s="18"/>
      <c r="C10" s="18"/>
      <c r="D10" s="18"/>
      <c r="E10" s="18"/>
      <c r="F10" s="18"/>
      <c r="G10" s="18"/>
      <c r="H10" s="18"/>
      <c r="I10" s="18"/>
    </row>
    <row r="12" spans="1:9" ht="13.2">
      <c r="A12" s="15" t="s">
        <v>3</v>
      </c>
      <c r="B12" s="15"/>
      <c r="C12" s="15"/>
      <c r="D12" s="15" t="s">
        <v>4</v>
      </c>
      <c r="E12" s="15"/>
      <c r="F12" s="15"/>
      <c r="G12" s="15" t="s">
        <v>5</v>
      </c>
      <c r="H12" s="15"/>
      <c r="I12" s="15"/>
    </row>
    <row r="13" spans="1:9" ht="13.2">
      <c r="A13" s="15"/>
      <c r="B13" s="15"/>
      <c r="C13" s="15"/>
      <c r="D13" s="1" t="s">
        <v>6</v>
      </c>
      <c r="E13" s="1" t="s">
        <v>1</v>
      </c>
      <c r="F13" s="1" t="s">
        <v>7</v>
      </c>
      <c r="G13" s="1" t="s">
        <v>6</v>
      </c>
      <c r="H13" s="1" t="s">
        <v>1</v>
      </c>
      <c r="I13" s="1" t="s">
        <v>7</v>
      </c>
    </row>
    <row r="14" spans="1:9" ht="13.2">
      <c r="A14" s="5" t="s">
        <v>8</v>
      </c>
      <c r="B14" s="14" t="s">
        <v>9</v>
      </c>
      <c r="C14" s="14"/>
      <c r="D14" s="6" t="s">
        <v>8</v>
      </c>
      <c r="E14" s="7">
        <v>20000</v>
      </c>
      <c r="F14" s="7"/>
      <c r="G14" s="7">
        <v>300000</v>
      </c>
      <c r="H14" s="7">
        <v>59900</v>
      </c>
      <c r="I14" s="7">
        <v>-240100</v>
      </c>
    </row>
    <row r="15" spans="1:9" ht="13.2">
      <c r="A15" s="5" t="s">
        <v>11</v>
      </c>
      <c r="B15" s="14" t="s">
        <v>12</v>
      </c>
      <c r="C15" s="14"/>
      <c r="D15" s="6" t="s">
        <v>8</v>
      </c>
      <c r="E15" s="7">
        <v>358350</v>
      </c>
      <c r="F15" s="7"/>
      <c r="G15" s="7">
        <v>3841200</v>
      </c>
      <c r="H15" s="7">
        <v>1068660</v>
      </c>
      <c r="I15" s="7">
        <v>-2772540</v>
      </c>
    </row>
    <row r="16" spans="1:9" ht="13.2">
      <c r="A16" s="5" t="s">
        <v>14</v>
      </c>
      <c r="B16" s="14" t="s">
        <v>15</v>
      </c>
      <c r="C16" s="14"/>
      <c r="D16" s="6" t="s">
        <v>8</v>
      </c>
      <c r="E16" s="6" t="s">
        <v>8</v>
      </c>
      <c r="F16" s="6"/>
      <c r="G16" s="7">
        <v>1500000</v>
      </c>
      <c r="H16" s="7">
        <v>40000</v>
      </c>
      <c r="I16" s="7">
        <v>-1470000</v>
      </c>
    </row>
    <row r="17" spans="1:9" ht="13.2">
      <c r="A17" s="5" t="s">
        <v>16</v>
      </c>
      <c r="B17" s="14" t="s">
        <v>17</v>
      </c>
      <c r="C17" s="14"/>
      <c r="D17" s="6" t="s">
        <v>8</v>
      </c>
      <c r="E17" s="6" t="s">
        <v>8</v>
      </c>
      <c r="F17" s="6"/>
      <c r="G17" s="6" t="s">
        <v>8</v>
      </c>
      <c r="H17" s="7">
        <v>40000</v>
      </c>
      <c r="I17" s="7">
        <v>40000</v>
      </c>
    </row>
    <row r="18" spans="1:9" ht="13.2">
      <c r="A18" s="5" t="s">
        <v>19</v>
      </c>
      <c r="B18" s="14" t="s">
        <v>18</v>
      </c>
      <c r="C18" s="14"/>
      <c r="D18" s="6" t="s">
        <v>8</v>
      </c>
      <c r="E18" s="6" t="s">
        <v>8</v>
      </c>
      <c r="F18" s="6"/>
      <c r="G18" s="6" t="s">
        <v>8</v>
      </c>
      <c r="H18" s="7">
        <v>2500</v>
      </c>
      <c r="I18" s="7">
        <v>1500</v>
      </c>
    </row>
    <row r="19" spans="1:9" ht="13.2">
      <c r="A19" s="5" t="s">
        <v>20</v>
      </c>
      <c r="B19" s="14" t="s">
        <v>21</v>
      </c>
      <c r="C19" s="14"/>
      <c r="D19" s="6" t="s">
        <v>8</v>
      </c>
      <c r="E19" s="6" t="s">
        <v>8</v>
      </c>
      <c r="F19" s="6"/>
      <c r="G19" s="6" t="s">
        <v>8</v>
      </c>
      <c r="H19" s="7">
        <v>25000</v>
      </c>
      <c r="I19" s="7">
        <v>25000</v>
      </c>
    </row>
    <row r="20" spans="1:9" ht="15.6">
      <c r="A20" s="8"/>
      <c r="B20" s="17" t="s">
        <v>22</v>
      </c>
      <c r="C20" s="17"/>
      <c r="D20" s="9" t="s">
        <v>8</v>
      </c>
      <c r="E20" s="3">
        <f>SUM(E14:E19)</f>
        <v>378350</v>
      </c>
      <c r="F20" s="3">
        <f t="shared" ref="F20:I20" si="0">SUM(F14:F19)</f>
        <v>0</v>
      </c>
      <c r="G20" s="3">
        <f t="shared" si="0"/>
        <v>5641200</v>
      </c>
      <c r="H20" s="3">
        <f t="shared" si="0"/>
        <v>1236060</v>
      </c>
      <c r="I20" s="3">
        <f t="shared" si="0"/>
        <v>-4416140</v>
      </c>
    </row>
    <row r="22" spans="1:9" ht="15.6">
      <c r="A22" s="18" t="s">
        <v>23</v>
      </c>
      <c r="B22" s="18"/>
      <c r="C22" s="18"/>
      <c r="D22" s="18"/>
      <c r="E22" s="18"/>
      <c r="F22" s="18"/>
      <c r="G22" s="18"/>
      <c r="H22" s="18"/>
      <c r="I22" s="18"/>
    </row>
    <row r="25" spans="1:9" ht="13.8">
      <c r="A25" s="10" t="s">
        <v>24</v>
      </c>
    </row>
    <row r="26" spans="1:9" ht="13.2">
      <c r="A26" s="15" t="s">
        <v>25</v>
      </c>
      <c r="B26" s="15"/>
      <c r="C26" s="15"/>
      <c r="D26" s="15" t="s">
        <v>4</v>
      </c>
      <c r="E26" s="15"/>
      <c r="F26" s="15"/>
      <c r="G26" s="15" t="s">
        <v>5</v>
      </c>
      <c r="H26" s="15"/>
      <c r="I26" s="15"/>
    </row>
    <row r="27" spans="1:9" ht="13.2">
      <c r="A27" s="15"/>
      <c r="B27" s="15"/>
      <c r="C27" s="15"/>
      <c r="D27" s="1" t="s">
        <v>6</v>
      </c>
      <c r="E27" s="1" t="s">
        <v>1</v>
      </c>
      <c r="F27" s="1" t="s">
        <v>7</v>
      </c>
      <c r="G27" s="1" t="s">
        <v>6</v>
      </c>
      <c r="H27" s="1" t="s">
        <v>1</v>
      </c>
      <c r="I27" s="1" t="s">
        <v>7</v>
      </c>
    </row>
    <row r="28" spans="1:9" ht="13.2">
      <c r="A28" s="5" t="s">
        <v>11</v>
      </c>
      <c r="B28" s="14" t="s">
        <v>26</v>
      </c>
      <c r="C28" s="14"/>
      <c r="D28" s="6" t="s">
        <v>8</v>
      </c>
      <c r="E28" s="7">
        <v>47726</v>
      </c>
      <c r="F28" s="7"/>
      <c r="G28" s="7">
        <v>650400</v>
      </c>
      <c r="H28" s="7">
        <v>166728</v>
      </c>
      <c r="I28" s="7">
        <v>-483672</v>
      </c>
    </row>
    <row r="29" spans="1:9" ht="13.2">
      <c r="A29" s="5" t="s">
        <v>27</v>
      </c>
      <c r="B29" s="14" t="s">
        <v>28</v>
      </c>
      <c r="C29" s="14"/>
      <c r="D29" s="6" t="s">
        <v>8</v>
      </c>
      <c r="E29" s="7">
        <v>23062.07</v>
      </c>
      <c r="F29" s="7"/>
      <c r="G29" s="7">
        <v>196421</v>
      </c>
      <c r="H29" s="7">
        <v>69662.070000000007</v>
      </c>
      <c r="I29" s="7">
        <v>-126758.93</v>
      </c>
    </row>
    <row r="30" spans="1:9" ht="13.2">
      <c r="A30" s="5" t="s">
        <v>29</v>
      </c>
      <c r="B30" s="14" t="s">
        <v>30</v>
      </c>
      <c r="C30" s="14"/>
      <c r="D30" s="6" t="s">
        <v>8</v>
      </c>
      <c r="E30" s="6" t="s">
        <v>8</v>
      </c>
      <c r="F30" s="6"/>
      <c r="G30" s="7">
        <v>9000</v>
      </c>
      <c r="H30" s="7">
        <v>8874</v>
      </c>
      <c r="I30" s="11">
        <v>-126</v>
      </c>
    </row>
    <row r="31" spans="1:9" ht="13.2">
      <c r="A31" s="5" t="s">
        <v>31</v>
      </c>
      <c r="B31" s="14" t="s">
        <v>32</v>
      </c>
      <c r="C31" s="14"/>
      <c r="D31" s="6" t="s">
        <v>8</v>
      </c>
      <c r="E31" s="6" t="s">
        <v>8</v>
      </c>
      <c r="F31" s="6"/>
      <c r="G31" s="7">
        <v>4000</v>
      </c>
      <c r="H31" s="6" t="s">
        <v>8</v>
      </c>
      <c r="I31" s="7">
        <v>-4000</v>
      </c>
    </row>
    <row r="32" spans="1:9" ht="13.2">
      <c r="A32" s="5" t="s">
        <v>33</v>
      </c>
      <c r="B32" s="14" t="s">
        <v>34</v>
      </c>
      <c r="C32" s="14"/>
      <c r="D32" s="6" t="s">
        <v>8</v>
      </c>
      <c r="E32" s="6" t="s">
        <v>8</v>
      </c>
      <c r="F32" s="6"/>
      <c r="G32" s="7">
        <v>6750</v>
      </c>
      <c r="H32" s="6" t="s">
        <v>8</v>
      </c>
      <c r="I32" s="7">
        <v>-6750</v>
      </c>
    </row>
    <row r="33" spans="1:9" ht="13.2">
      <c r="A33" s="5" t="s">
        <v>35</v>
      </c>
      <c r="B33" s="14" t="s">
        <v>36</v>
      </c>
      <c r="C33" s="14"/>
      <c r="D33" s="6" t="s">
        <v>8</v>
      </c>
      <c r="E33" s="7">
        <v>2921.18</v>
      </c>
      <c r="F33" s="7"/>
      <c r="G33" s="7">
        <v>45000</v>
      </c>
      <c r="H33" s="7">
        <v>11637.19</v>
      </c>
      <c r="I33" s="7">
        <v>-33362.81</v>
      </c>
    </row>
    <row r="34" spans="1:9" ht="13.2">
      <c r="A34" s="5" t="s">
        <v>37</v>
      </c>
      <c r="B34" s="14" t="s">
        <v>38</v>
      </c>
      <c r="C34" s="14"/>
      <c r="D34" s="6" t="s">
        <v>8</v>
      </c>
      <c r="E34" s="6" t="s">
        <v>8</v>
      </c>
      <c r="F34" s="6"/>
      <c r="G34" s="7">
        <v>5429</v>
      </c>
      <c r="H34" s="6" t="s">
        <v>8</v>
      </c>
      <c r="I34" s="7">
        <v>-5429</v>
      </c>
    </row>
    <row r="35" spans="1:9" ht="13.2">
      <c r="A35" s="5" t="s">
        <v>39</v>
      </c>
      <c r="B35" s="14" t="s">
        <v>40</v>
      </c>
      <c r="C35" s="14"/>
      <c r="D35" s="6" t="s">
        <v>8</v>
      </c>
      <c r="E35" s="6" t="s">
        <v>8</v>
      </c>
      <c r="F35" s="6"/>
      <c r="G35" s="7">
        <v>4000</v>
      </c>
      <c r="H35" s="6" t="s">
        <v>8</v>
      </c>
      <c r="I35" s="7">
        <v>-4000</v>
      </c>
    </row>
    <row r="36" spans="1:9" ht="15.6">
      <c r="A36" s="8"/>
      <c r="B36" s="17" t="s">
        <v>22</v>
      </c>
      <c r="C36" s="17"/>
      <c r="D36" s="9" t="s">
        <v>8</v>
      </c>
      <c r="E36" s="3">
        <f>SUM(E28:E35)</f>
        <v>73709.25</v>
      </c>
      <c r="F36" s="3">
        <f t="shared" ref="F36:I36" si="1">SUM(F28:F35)</f>
        <v>0</v>
      </c>
      <c r="G36" s="3">
        <f t="shared" si="1"/>
        <v>921000</v>
      </c>
      <c r="H36" s="3">
        <f t="shared" si="1"/>
        <v>256901.26</v>
      </c>
      <c r="I36" s="3">
        <f t="shared" si="1"/>
        <v>-664098.74</v>
      </c>
    </row>
    <row r="38" spans="1:9" ht="13.8">
      <c r="A38" s="10" t="s">
        <v>89</v>
      </c>
    </row>
    <row r="39" spans="1:9" ht="13.2">
      <c r="A39" s="15" t="s">
        <v>25</v>
      </c>
      <c r="B39" s="15"/>
      <c r="C39" s="15"/>
      <c r="D39" s="15" t="s">
        <v>4</v>
      </c>
      <c r="E39" s="15"/>
      <c r="F39" s="15"/>
      <c r="G39" s="15" t="s">
        <v>5</v>
      </c>
      <c r="H39" s="15"/>
      <c r="I39" s="15"/>
    </row>
    <row r="40" spans="1:9" ht="13.2">
      <c r="A40" s="15"/>
      <c r="B40" s="15"/>
      <c r="C40" s="15"/>
      <c r="D40" s="1" t="s">
        <v>6</v>
      </c>
      <c r="E40" s="1" t="s">
        <v>1</v>
      </c>
      <c r="F40" s="1" t="s">
        <v>7</v>
      </c>
      <c r="G40" s="1" t="s">
        <v>6</v>
      </c>
      <c r="H40" s="1" t="s">
        <v>1</v>
      </c>
      <c r="I40" s="1" t="s">
        <v>7</v>
      </c>
    </row>
    <row r="41" spans="1:9" ht="13.2">
      <c r="A41" s="5" t="s">
        <v>41</v>
      </c>
      <c r="B41" s="14" t="s">
        <v>42</v>
      </c>
      <c r="C41" s="14"/>
      <c r="D41" s="6" t="s">
        <v>8</v>
      </c>
      <c r="E41" s="7">
        <v>75000</v>
      </c>
      <c r="F41" s="7"/>
      <c r="G41" s="7">
        <v>900000</v>
      </c>
      <c r="H41" s="7">
        <v>300000</v>
      </c>
      <c r="I41" s="7">
        <v>-600000</v>
      </c>
    </row>
    <row r="42" spans="1:9" ht="13.2">
      <c r="A42" s="5" t="s">
        <v>43</v>
      </c>
      <c r="B42" s="14" t="s">
        <v>44</v>
      </c>
      <c r="C42" s="14"/>
      <c r="D42" s="6" t="s">
        <v>8</v>
      </c>
      <c r="E42" s="6" t="s">
        <v>8</v>
      </c>
      <c r="F42" s="6"/>
      <c r="G42" s="7">
        <v>166650</v>
      </c>
      <c r="H42" s="6" t="s">
        <v>8</v>
      </c>
      <c r="I42" s="7">
        <v>-166650</v>
      </c>
    </row>
    <row r="43" spans="1:9" ht="13.2">
      <c r="A43" s="5" t="s">
        <v>45</v>
      </c>
      <c r="B43" s="14" t="s">
        <v>46</v>
      </c>
      <c r="C43" s="14"/>
      <c r="D43" s="6" t="s">
        <v>8</v>
      </c>
      <c r="E43" s="7">
        <v>4008</v>
      </c>
      <c r="F43" s="7"/>
      <c r="G43" s="7">
        <v>45000</v>
      </c>
      <c r="H43" s="7">
        <v>15180</v>
      </c>
      <c r="I43" s="7">
        <v>-29820</v>
      </c>
    </row>
    <row r="44" spans="1:9" ht="13.2">
      <c r="A44" s="5" t="s">
        <v>47</v>
      </c>
      <c r="B44" s="14" t="s">
        <v>48</v>
      </c>
      <c r="C44" s="14"/>
      <c r="D44" s="6" t="s">
        <v>8</v>
      </c>
      <c r="E44" s="7">
        <v>19500</v>
      </c>
      <c r="F44" s="7"/>
      <c r="G44" s="7">
        <v>27000</v>
      </c>
      <c r="H44" s="7">
        <v>19500</v>
      </c>
      <c r="I44" s="7">
        <v>-7500</v>
      </c>
    </row>
    <row r="45" spans="1:9" ht="13.2">
      <c r="A45" s="5" t="s">
        <v>49</v>
      </c>
      <c r="B45" s="14" t="s">
        <v>50</v>
      </c>
      <c r="C45" s="14"/>
      <c r="D45" s="6" t="s">
        <v>8</v>
      </c>
      <c r="E45" s="7">
        <v>32159.919999999998</v>
      </c>
      <c r="F45" s="7"/>
      <c r="G45" s="7">
        <v>100000</v>
      </c>
      <c r="H45" s="7">
        <v>83429.919999999998</v>
      </c>
      <c r="I45" s="7">
        <v>-16570.080000000002</v>
      </c>
    </row>
    <row r="46" spans="1:9" ht="13.2">
      <c r="A46" s="5" t="s">
        <v>51</v>
      </c>
      <c r="B46" s="14" t="s">
        <v>52</v>
      </c>
      <c r="C46" s="14"/>
      <c r="D46" s="6" t="s">
        <v>8</v>
      </c>
      <c r="E46" s="7">
        <v>65600</v>
      </c>
      <c r="F46" s="7"/>
      <c r="G46" s="7">
        <v>300000</v>
      </c>
      <c r="H46" s="7">
        <v>84297</v>
      </c>
      <c r="I46" s="7">
        <v>-215703</v>
      </c>
    </row>
    <row r="47" spans="1:9" ht="13.2">
      <c r="A47" s="5" t="s">
        <v>53</v>
      </c>
      <c r="B47" s="14" t="s">
        <v>54</v>
      </c>
      <c r="C47" s="14"/>
      <c r="D47" s="6" t="s">
        <v>8</v>
      </c>
      <c r="E47" s="7">
        <v>3000</v>
      </c>
      <c r="F47" s="7"/>
      <c r="G47" s="7">
        <v>40000</v>
      </c>
      <c r="H47" s="7">
        <v>12000</v>
      </c>
      <c r="I47" s="7">
        <v>-28000</v>
      </c>
    </row>
    <row r="48" spans="1:9" ht="13.2">
      <c r="A48" s="5" t="s">
        <v>55</v>
      </c>
      <c r="B48" s="14" t="s">
        <v>56</v>
      </c>
      <c r="C48" s="14"/>
      <c r="D48" s="6" t="s">
        <v>8</v>
      </c>
      <c r="E48" s="6" t="s">
        <v>8</v>
      </c>
      <c r="F48" s="6"/>
      <c r="G48" s="7">
        <v>100000</v>
      </c>
      <c r="H48" s="7">
        <v>73690</v>
      </c>
      <c r="I48" s="7">
        <v>-26310</v>
      </c>
    </row>
    <row r="49" spans="1:9" ht="13.2">
      <c r="A49" s="5" t="s">
        <v>57</v>
      </c>
      <c r="B49" s="14" t="s">
        <v>58</v>
      </c>
      <c r="C49" s="14"/>
      <c r="D49" s="6" t="s">
        <v>8</v>
      </c>
      <c r="E49" s="6" t="s">
        <v>8</v>
      </c>
      <c r="F49" s="6"/>
      <c r="G49" s="7">
        <v>60000</v>
      </c>
      <c r="H49" s="6" t="s">
        <v>8</v>
      </c>
      <c r="I49" s="7">
        <v>-60000</v>
      </c>
    </row>
    <row r="50" spans="1:9" ht="13.2">
      <c r="A50" s="5" t="s">
        <v>59</v>
      </c>
      <c r="B50" s="14" t="s">
        <v>60</v>
      </c>
      <c r="C50" s="14"/>
      <c r="D50" s="6" t="s">
        <v>8</v>
      </c>
      <c r="E50" s="6" t="s">
        <v>8</v>
      </c>
      <c r="F50" s="6" t="s">
        <v>8</v>
      </c>
      <c r="G50" s="7">
        <v>26550</v>
      </c>
      <c r="H50" s="6" t="s">
        <v>8</v>
      </c>
      <c r="I50" s="7">
        <v>-26550</v>
      </c>
    </row>
    <row r="51" spans="1:9" ht="15.6">
      <c r="A51" s="8"/>
      <c r="B51" s="17" t="s">
        <v>22</v>
      </c>
      <c r="C51" s="17"/>
      <c r="D51" s="9" t="s">
        <v>8</v>
      </c>
      <c r="E51" s="3">
        <f>SUM(E41:E50)</f>
        <v>199267.91999999998</v>
      </c>
      <c r="F51" s="3">
        <f t="shared" ref="F51:I51" si="2">SUM(F41:F50)</f>
        <v>0</v>
      </c>
      <c r="G51" s="3">
        <f t="shared" si="2"/>
        <v>1765200</v>
      </c>
      <c r="H51" s="3">
        <f t="shared" si="2"/>
        <v>588096.91999999993</v>
      </c>
      <c r="I51" s="3">
        <f t="shared" si="2"/>
        <v>-1177103.08</v>
      </c>
    </row>
    <row r="53" spans="1:9" ht="13.8">
      <c r="A53" s="10" t="s">
        <v>90</v>
      </c>
    </row>
    <row r="54" spans="1:9" ht="13.2">
      <c r="A54" s="15" t="s">
        <v>25</v>
      </c>
      <c r="B54" s="15"/>
      <c r="C54" s="15"/>
      <c r="D54" s="15" t="s">
        <v>4</v>
      </c>
      <c r="E54" s="15"/>
      <c r="F54" s="15"/>
      <c r="G54" s="15" t="s">
        <v>5</v>
      </c>
      <c r="H54" s="15"/>
      <c r="I54" s="15"/>
    </row>
    <row r="55" spans="1:9" ht="13.2">
      <c r="A55" s="15"/>
      <c r="B55" s="15"/>
      <c r="C55" s="15"/>
      <c r="D55" s="1" t="s">
        <v>6</v>
      </c>
      <c r="E55" s="1" t="s">
        <v>1</v>
      </c>
      <c r="F55" s="1" t="s">
        <v>7</v>
      </c>
      <c r="G55" s="1" t="s">
        <v>6</v>
      </c>
      <c r="H55" s="1" t="s">
        <v>1</v>
      </c>
      <c r="I55" s="1" t="s">
        <v>7</v>
      </c>
    </row>
    <row r="56" spans="1:9" ht="13.2">
      <c r="A56" s="5" t="s">
        <v>61</v>
      </c>
      <c r="B56" s="14" t="s">
        <v>62</v>
      </c>
      <c r="C56" s="14"/>
      <c r="D56" s="6" t="s">
        <v>8</v>
      </c>
      <c r="E56" s="6" t="s">
        <v>8</v>
      </c>
      <c r="F56" s="6" t="s">
        <v>8</v>
      </c>
      <c r="G56" s="7">
        <v>50000</v>
      </c>
      <c r="H56" s="6" t="s">
        <v>8</v>
      </c>
      <c r="I56" s="7">
        <v>-50000</v>
      </c>
    </row>
    <row r="57" spans="1:9" ht="13.2">
      <c r="A57" s="5" t="s">
        <v>63</v>
      </c>
      <c r="B57" s="14" t="s">
        <v>64</v>
      </c>
      <c r="C57" s="14"/>
      <c r="D57" s="6" t="s">
        <v>8</v>
      </c>
      <c r="E57" s="6" t="s">
        <v>8</v>
      </c>
      <c r="F57" s="6" t="s">
        <v>8</v>
      </c>
      <c r="G57" s="7">
        <v>50000</v>
      </c>
      <c r="H57" s="7">
        <v>26525</v>
      </c>
      <c r="I57" s="7">
        <v>-23475</v>
      </c>
    </row>
    <row r="58" spans="1:9" ht="13.2">
      <c r="A58" s="5" t="s">
        <v>65</v>
      </c>
      <c r="B58" s="14" t="s">
        <v>66</v>
      </c>
      <c r="C58" s="14"/>
      <c r="D58" s="6" t="s">
        <v>8</v>
      </c>
      <c r="E58" s="6" t="s">
        <v>8</v>
      </c>
      <c r="F58" s="6" t="s">
        <v>8</v>
      </c>
      <c r="G58" s="7">
        <v>50000</v>
      </c>
      <c r="H58" s="6" t="s">
        <v>8</v>
      </c>
      <c r="I58" s="7">
        <v>-50000</v>
      </c>
    </row>
    <row r="59" spans="1:9" ht="13.2">
      <c r="A59" s="5" t="s">
        <v>67</v>
      </c>
      <c r="B59" s="14" t="s">
        <v>68</v>
      </c>
      <c r="C59" s="14"/>
      <c r="D59" s="6" t="s">
        <v>8</v>
      </c>
      <c r="E59" s="6" t="s">
        <v>8</v>
      </c>
      <c r="F59" s="6" t="s">
        <v>8</v>
      </c>
      <c r="G59" s="7">
        <v>50000</v>
      </c>
      <c r="H59" s="11">
        <v>660</v>
      </c>
      <c r="I59" s="7">
        <v>-49340</v>
      </c>
    </row>
    <row r="60" spans="1:9" ht="13.2">
      <c r="A60" s="5" t="s">
        <v>69</v>
      </c>
      <c r="B60" s="14" t="s">
        <v>70</v>
      </c>
      <c r="C60" s="14"/>
      <c r="D60" s="6" t="s">
        <v>8</v>
      </c>
      <c r="E60" s="6" t="s">
        <v>8</v>
      </c>
      <c r="F60" s="6" t="s">
        <v>8</v>
      </c>
      <c r="G60" s="7">
        <v>50000</v>
      </c>
      <c r="H60" s="6" t="s">
        <v>8</v>
      </c>
      <c r="I60" s="7">
        <v>-50000</v>
      </c>
    </row>
    <row r="61" spans="1:9" ht="13.2">
      <c r="A61" s="5" t="s">
        <v>71</v>
      </c>
      <c r="B61" s="14" t="s">
        <v>72</v>
      </c>
      <c r="C61" s="14"/>
      <c r="D61" s="6" t="s">
        <v>8</v>
      </c>
      <c r="E61" s="6" t="s">
        <v>8</v>
      </c>
      <c r="F61" s="6" t="s">
        <v>8</v>
      </c>
      <c r="G61" s="7">
        <v>50000</v>
      </c>
      <c r="H61" s="7">
        <v>19818</v>
      </c>
      <c r="I61" s="7">
        <v>-30182</v>
      </c>
    </row>
    <row r="62" spans="1:9" ht="13.2">
      <c r="A62" s="5" t="s">
        <v>73</v>
      </c>
      <c r="B62" s="14" t="s">
        <v>74</v>
      </c>
      <c r="C62" s="14"/>
      <c r="D62" s="6" t="s">
        <v>8</v>
      </c>
      <c r="E62" s="6" t="s">
        <v>8</v>
      </c>
      <c r="F62" s="6" t="s">
        <v>8</v>
      </c>
      <c r="G62" s="7">
        <v>50000</v>
      </c>
      <c r="H62" s="6" t="s">
        <v>8</v>
      </c>
      <c r="I62" s="7">
        <v>-50000</v>
      </c>
    </row>
    <row r="63" spans="1:9" ht="15.6">
      <c r="A63" s="8"/>
      <c r="B63" s="17" t="s">
        <v>22</v>
      </c>
      <c r="C63" s="17"/>
      <c r="D63" s="9" t="s">
        <v>8</v>
      </c>
      <c r="E63" s="9" t="s">
        <v>8</v>
      </c>
      <c r="F63" s="9" t="s">
        <v>8</v>
      </c>
      <c r="G63" s="3">
        <f>SUM(G56:G62)</f>
        <v>350000</v>
      </c>
      <c r="H63" s="3">
        <f t="shared" ref="H63:I63" si="3">SUM(H56:H62)</f>
        <v>47003</v>
      </c>
      <c r="I63" s="3">
        <f t="shared" si="3"/>
        <v>-302997</v>
      </c>
    </row>
    <row r="65" spans="1:9" ht="13.8">
      <c r="A65" s="10" t="s">
        <v>92</v>
      </c>
    </row>
    <row r="66" spans="1:9" ht="13.2">
      <c r="A66" s="15" t="s">
        <v>25</v>
      </c>
      <c r="B66" s="15"/>
      <c r="C66" s="15"/>
      <c r="D66" s="15" t="s">
        <v>4</v>
      </c>
      <c r="E66" s="15"/>
      <c r="F66" s="15"/>
      <c r="G66" s="15" t="s">
        <v>5</v>
      </c>
      <c r="H66" s="15"/>
      <c r="I66" s="15"/>
    </row>
    <row r="67" spans="1:9" ht="13.2">
      <c r="A67" s="15"/>
      <c r="B67" s="15"/>
      <c r="C67" s="15"/>
      <c r="D67" s="1" t="s">
        <v>6</v>
      </c>
      <c r="E67" s="1" t="s">
        <v>1</v>
      </c>
      <c r="F67" s="1" t="s">
        <v>7</v>
      </c>
      <c r="G67" s="1" t="s">
        <v>6</v>
      </c>
      <c r="H67" s="1" t="s">
        <v>1</v>
      </c>
      <c r="I67" s="1" t="s">
        <v>7</v>
      </c>
    </row>
    <row r="68" spans="1:9" ht="13.2">
      <c r="A68" s="5" t="s">
        <v>75</v>
      </c>
      <c r="B68" s="14" t="s">
        <v>76</v>
      </c>
      <c r="C68" s="14"/>
      <c r="D68" s="6" t="s">
        <v>8</v>
      </c>
      <c r="E68" s="6" t="s">
        <v>8</v>
      </c>
      <c r="F68" s="6"/>
      <c r="G68" s="7">
        <v>100000</v>
      </c>
      <c r="H68" s="6" t="s">
        <v>8</v>
      </c>
      <c r="I68" s="7">
        <v>-100000</v>
      </c>
    </row>
    <row r="69" spans="1:9" ht="13.2">
      <c r="A69" s="5" t="s">
        <v>77</v>
      </c>
      <c r="B69" s="14" t="s">
        <v>78</v>
      </c>
      <c r="C69" s="14"/>
      <c r="D69" s="6" t="s">
        <v>8</v>
      </c>
      <c r="E69" s="7">
        <v>24685</v>
      </c>
      <c r="F69" s="7"/>
      <c r="G69" s="7">
        <v>150000</v>
      </c>
      <c r="H69" s="7">
        <v>25475</v>
      </c>
      <c r="I69" s="7">
        <v>-124525</v>
      </c>
    </row>
    <row r="70" spans="1:9" ht="13.2">
      <c r="A70" s="5" t="s">
        <v>79</v>
      </c>
      <c r="B70" s="14" t="s">
        <v>80</v>
      </c>
      <c r="C70" s="14"/>
      <c r="D70" s="6" t="s">
        <v>8</v>
      </c>
      <c r="E70" s="6" t="s">
        <v>8</v>
      </c>
      <c r="F70" s="6"/>
      <c r="G70" s="7">
        <v>50000</v>
      </c>
      <c r="H70" s="6" t="s">
        <v>8</v>
      </c>
      <c r="I70" s="7">
        <v>-50000</v>
      </c>
    </row>
    <row r="71" spans="1:9" ht="13.2">
      <c r="A71" s="5" t="s">
        <v>81</v>
      </c>
      <c r="B71" s="14" t="s">
        <v>82</v>
      </c>
      <c r="C71" s="14"/>
      <c r="D71" s="6" t="s">
        <v>8</v>
      </c>
      <c r="E71" s="6" t="s">
        <v>8</v>
      </c>
      <c r="F71" s="6"/>
      <c r="G71" s="7">
        <v>250000</v>
      </c>
      <c r="H71" s="7">
        <v>118000</v>
      </c>
      <c r="I71" s="7">
        <v>-132000</v>
      </c>
    </row>
    <row r="72" spans="1:9" ht="13.2">
      <c r="A72" s="5" t="s">
        <v>83</v>
      </c>
      <c r="B72" s="14" t="s">
        <v>84</v>
      </c>
      <c r="C72" s="14"/>
      <c r="D72" s="6" t="s">
        <v>8</v>
      </c>
      <c r="E72" s="7">
        <v>15000</v>
      </c>
      <c r="F72" s="7"/>
      <c r="G72" s="7">
        <v>150000</v>
      </c>
      <c r="H72" s="7">
        <v>45000</v>
      </c>
      <c r="I72" s="7">
        <v>-105000</v>
      </c>
    </row>
    <row r="73" spans="1:9" ht="13.2">
      <c r="A73" s="5" t="s">
        <v>85</v>
      </c>
      <c r="B73" s="14" t="s">
        <v>86</v>
      </c>
      <c r="C73" s="14"/>
      <c r="D73" s="6" t="s">
        <v>8</v>
      </c>
      <c r="E73" s="6" t="s">
        <v>8</v>
      </c>
      <c r="F73" s="6"/>
      <c r="G73" s="7">
        <v>55000</v>
      </c>
      <c r="H73" s="6" t="s">
        <v>8</v>
      </c>
      <c r="I73" s="7">
        <v>-55000</v>
      </c>
    </row>
    <row r="74" spans="1:9" ht="13.2">
      <c r="A74" s="5" t="s">
        <v>87</v>
      </c>
      <c r="B74" s="14" t="s">
        <v>88</v>
      </c>
      <c r="C74" s="14"/>
      <c r="D74" s="6" t="s">
        <v>8</v>
      </c>
      <c r="E74" s="6" t="s">
        <v>8</v>
      </c>
      <c r="F74" s="6" t="s">
        <v>8</v>
      </c>
      <c r="G74" s="7">
        <v>50000</v>
      </c>
      <c r="H74" s="7">
        <v>8170</v>
      </c>
      <c r="I74" s="7">
        <v>-41830</v>
      </c>
    </row>
    <row r="75" spans="1:9" ht="15.6">
      <c r="A75" s="8"/>
      <c r="B75" s="17" t="s">
        <v>22</v>
      </c>
      <c r="C75" s="17"/>
      <c r="D75" s="9" t="s">
        <v>8</v>
      </c>
      <c r="E75" s="3">
        <f>SUM(E68:E74)</f>
        <v>39685</v>
      </c>
      <c r="F75" s="3">
        <f t="shared" ref="F75:I75" si="4">SUM(F68:F74)</f>
        <v>0</v>
      </c>
      <c r="G75" s="3">
        <f t="shared" si="4"/>
        <v>805000</v>
      </c>
      <c r="H75" s="3">
        <f t="shared" si="4"/>
        <v>196645</v>
      </c>
      <c r="I75" s="3">
        <f t="shared" si="4"/>
        <v>-608355</v>
      </c>
    </row>
    <row r="77" spans="1:9" ht="13.8">
      <c r="A77" s="10" t="s">
        <v>94</v>
      </c>
    </row>
    <row r="78" spans="1:9" ht="13.2">
      <c r="A78" s="15" t="s">
        <v>25</v>
      </c>
      <c r="B78" s="15"/>
      <c r="C78" s="15"/>
      <c r="D78" s="15" t="s">
        <v>4</v>
      </c>
      <c r="E78" s="15"/>
      <c r="F78" s="15"/>
      <c r="G78" s="15" t="s">
        <v>5</v>
      </c>
      <c r="H78" s="15"/>
      <c r="I78" s="15"/>
    </row>
    <row r="79" spans="1:9" ht="13.2">
      <c r="A79" s="15"/>
      <c r="B79" s="15"/>
      <c r="C79" s="15"/>
      <c r="D79" s="1" t="s">
        <v>6</v>
      </c>
      <c r="E79" s="1" t="s">
        <v>1</v>
      </c>
      <c r="F79" s="1" t="s">
        <v>7</v>
      </c>
      <c r="G79" s="1" t="s">
        <v>6</v>
      </c>
      <c r="H79" s="1" t="s">
        <v>1</v>
      </c>
      <c r="I79" s="1" t="s">
        <v>7</v>
      </c>
    </row>
    <row r="80" spans="1:9" s="12" customFormat="1" ht="13.2">
      <c r="A80" s="1" t="s">
        <v>8</v>
      </c>
      <c r="B80" s="16" t="s">
        <v>94</v>
      </c>
      <c r="C80" s="16"/>
      <c r="D80" s="9" t="s">
        <v>8</v>
      </c>
      <c r="E80" s="3">
        <f>SUM(E81:E84)</f>
        <v>312662.17000000004</v>
      </c>
      <c r="F80" s="3"/>
      <c r="G80" s="3">
        <f>SUM(G81:G84)</f>
        <v>3841200</v>
      </c>
      <c r="H80" s="3">
        <f t="shared" ref="H80:I80" si="5">SUM(H81:H84)</f>
        <v>1088646.18</v>
      </c>
      <c r="I80" s="3">
        <f t="shared" si="5"/>
        <v>2752553.8200000003</v>
      </c>
    </row>
    <row r="81" spans="1:9" ht="13.2">
      <c r="A81" s="5" t="s">
        <v>10</v>
      </c>
      <c r="B81" s="14" t="s">
        <v>24</v>
      </c>
      <c r="C81" s="14"/>
      <c r="D81" s="6" t="s">
        <v>8</v>
      </c>
      <c r="E81" s="7">
        <v>73709.25</v>
      </c>
      <c r="F81" s="7"/>
      <c r="G81" s="7">
        <f>G36</f>
        <v>921000</v>
      </c>
      <c r="H81" s="7">
        <f>H36</f>
        <v>256901.26</v>
      </c>
      <c r="I81" s="7">
        <f>G81-H81</f>
        <v>664098.74</v>
      </c>
    </row>
    <row r="82" spans="1:9" ht="13.2">
      <c r="A82" s="5" t="s">
        <v>13</v>
      </c>
      <c r="B82" s="14" t="s">
        <v>89</v>
      </c>
      <c r="C82" s="14"/>
      <c r="D82" s="6" t="s">
        <v>8</v>
      </c>
      <c r="E82" s="7">
        <v>199267.92</v>
      </c>
      <c r="F82" s="7"/>
      <c r="G82" s="7">
        <f>G51</f>
        <v>1765200</v>
      </c>
      <c r="H82" s="7">
        <f>H51</f>
        <v>588096.91999999993</v>
      </c>
      <c r="I82" s="7">
        <f t="shared" ref="I82:I84" si="6">G82-H82</f>
        <v>1177103.08</v>
      </c>
    </row>
    <row r="83" spans="1:9" ht="13.2">
      <c r="A83" s="5" t="s">
        <v>91</v>
      </c>
      <c r="B83" s="14" t="s">
        <v>90</v>
      </c>
      <c r="C83" s="14"/>
      <c r="D83" s="6" t="s">
        <v>8</v>
      </c>
      <c r="E83" s="6" t="s">
        <v>8</v>
      </c>
      <c r="F83" s="6"/>
      <c r="G83" s="7">
        <f>G63</f>
        <v>350000</v>
      </c>
      <c r="H83" s="7">
        <v>47003</v>
      </c>
      <c r="I83" s="7">
        <f t="shared" si="6"/>
        <v>302997</v>
      </c>
    </row>
    <row r="84" spans="1:9" ht="13.2">
      <c r="A84" s="5" t="s">
        <v>93</v>
      </c>
      <c r="B84" s="14" t="s">
        <v>92</v>
      </c>
      <c r="C84" s="14"/>
      <c r="D84" s="6" t="s">
        <v>8</v>
      </c>
      <c r="E84" s="7">
        <v>39685</v>
      </c>
      <c r="F84" s="7"/>
      <c r="G84" s="7">
        <f>G75</f>
        <v>805000</v>
      </c>
      <c r="H84" s="7">
        <v>196645</v>
      </c>
      <c r="I84" s="7">
        <f t="shared" si="6"/>
        <v>608355</v>
      </c>
    </row>
    <row r="88" spans="1:9" ht="13.8">
      <c r="A88" s="10" t="s">
        <v>95</v>
      </c>
      <c r="I88" s="13" t="s">
        <v>8</v>
      </c>
    </row>
    <row r="90" spans="1:9" ht="13.8">
      <c r="A90" s="10" t="s">
        <v>96</v>
      </c>
      <c r="I90" s="13" t="s">
        <v>8</v>
      </c>
    </row>
  </sheetData>
  <mergeCells count="76">
    <mergeCell ref="G1:I1"/>
    <mergeCell ref="A2:I2"/>
    <mergeCell ref="A4:I4"/>
    <mergeCell ref="A6:D6"/>
    <mergeCell ref="E6:I6"/>
    <mergeCell ref="G26:I26"/>
    <mergeCell ref="C7:D7"/>
    <mergeCell ref="F7:G7"/>
    <mergeCell ref="H7:I7"/>
    <mergeCell ref="B14:C14"/>
    <mergeCell ref="B15:C15"/>
    <mergeCell ref="A10:I10"/>
    <mergeCell ref="A12:C13"/>
    <mergeCell ref="D12:F12"/>
    <mergeCell ref="G12:I12"/>
    <mergeCell ref="B16:C16"/>
    <mergeCell ref="B17:C17"/>
    <mergeCell ref="B33:C33"/>
    <mergeCell ref="B34:C34"/>
    <mergeCell ref="B35:C35"/>
    <mergeCell ref="B28:C28"/>
    <mergeCell ref="B29:C29"/>
    <mergeCell ref="B30:C30"/>
    <mergeCell ref="B31:C31"/>
    <mergeCell ref="B32:C32"/>
    <mergeCell ref="B18:C18"/>
    <mergeCell ref="B19:C19"/>
    <mergeCell ref="B20:C20"/>
    <mergeCell ref="A22:I22"/>
    <mergeCell ref="A26:C27"/>
    <mergeCell ref="D26:F26"/>
    <mergeCell ref="B36:C36"/>
    <mergeCell ref="A39:C40"/>
    <mergeCell ref="D39:F39"/>
    <mergeCell ref="G39:I39"/>
    <mergeCell ref="B45:C45"/>
    <mergeCell ref="B46:C46"/>
    <mergeCell ref="B47:C47"/>
    <mergeCell ref="B48:C48"/>
    <mergeCell ref="B49:C49"/>
    <mergeCell ref="B41:C41"/>
    <mergeCell ref="B42:C42"/>
    <mergeCell ref="B43:C43"/>
    <mergeCell ref="B44:C44"/>
    <mergeCell ref="B50:C50"/>
    <mergeCell ref="A54:C55"/>
    <mergeCell ref="D54:F54"/>
    <mergeCell ref="G54:I54"/>
    <mergeCell ref="B51:C51"/>
    <mergeCell ref="B57:C57"/>
    <mergeCell ref="B58:C58"/>
    <mergeCell ref="B59:C59"/>
    <mergeCell ref="B60:C60"/>
    <mergeCell ref="B56:C56"/>
    <mergeCell ref="B63:C63"/>
    <mergeCell ref="B61:C61"/>
    <mergeCell ref="B62:C62"/>
    <mergeCell ref="A66:C67"/>
    <mergeCell ref="D66:F66"/>
    <mergeCell ref="G66:I66"/>
    <mergeCell ref="B68:C68"/>
    <mergeCell ref="B69:C69"/>
    <mergeCell ref="B70:C70"/>
    <mergeCell ref="B71:C71"/>
    <mergeCell ref="B72:C72"/>
    <mergeCell ref="B73:C73"/>
    <mergeCell ref="B74:C74"/>
    <mergeCell ref="B75:C75"/>
    <mergeCell ref="D78:F78"/>
    <mergeCell ref="B84:C84"/>
    <mergeCell ref="A78:C79"/>
    <mergeCell ref="G78:I78"/>
    <mergeCell ref="B80:C80"/>
    <mergeCell ref="B81:C81"/>
    <mergeCell ref="B82:C82"/>
    <mergeCell ref="B83:C8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ASUS</cp:lastModifiedBy>
  <dcterms:created xsi:type="dcterms:W3CDTF">2024-05-03T10:29:58Z</dcterms:created>
  <dcterms:modified xsi:type="dcterms:W3CDTF">2024-10-02T04:29:08Z</dcterms:modified>
</cp:coreProperties>
</file>